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SEP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4" i="2"/>
  <c r="G33" i="2" l="1"/>
  <c r="C33" i="2"/>
  <c r="E32" i="2" l="1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H33" i="2" l="1"/>
  <c r="F33" i="2"/>
  <c r="E33" i="2"/>
  <c r="D33" i="2"/>
</calcChain>
</file>

<file path=xl/sharedStrings.xml><?xml version="1.0" encoding="utf-8"?>
<sst xmlns="http://schemas.openxmlformats.org/spreadsheetml/2006/main" count="60" uniqueCount="60">
  <si>
    <t>Sector Central del Poder Ejecutivo del Estado Libre y Soberano de México</t>
  </si>
  <si>
    <t>Estado Analítico  del Ejercicio del Presupuesto de Egresos</t>
  </si>
  <si>
    <t>Clasificación Administrativa</t>
  </si>
  <si>
    <t>Cifras Preliminares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</si>
  <si>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</si>
  <si>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</si>
  <si>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</si>
  <si>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</si>
  <si>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</si>
  <si>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</si>
  <si>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</si>
  <si>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</si>
  <si>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</si>
  <si>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</si>
  <si>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</si>
  <si>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</si>
  <si>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</si>
  <si>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</si>
  <si>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</si>
  <si>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</si>
  <si>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</si>
  <si>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</si>
  <si>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</si>
  <si>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</si>
  <si>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</si>
  <si>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</si>
  <si>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</si>
  <si>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</si>
  <si>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</si>
  <si>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</si>
  <si>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</si>
  <si>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</si>
  <si>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</si>
  <si>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</si>
  <si>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</si>
  <si>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</si>
  <si>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</si>
  <si>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</si>
  <si>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</si>
  <si>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</si>
  <si>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</si>
  <si>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</si>
  <si>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</si>
  <si>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224</t>
  </si>
  <si>
    <t>Secretaría de Desarrollo Urbano y Obra</t>
  </si>
  <si>
    <t>225</t>
  </si>
  <si>
    <t>Secretaría del Campo</t>
  </si>
  <si>
    <t>226</t>
  </si>
  <si>
    <t>Secretaría de Cultura y Turismo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</si>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</sst>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10"/>
      <color theme="1"/>
      <name val="HelveticaNeueLT Std"/>
      <family val="2"/>
    </font>
    <font>
      <sz val="10"/>
      <name val="HelveticaNeueLT Std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43" fontId="4" fillId="0" borderId="0" xfId="1" applyFont="1"/>
    <xf numFmtId="165" fontId="3" fillId="0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164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/>
    <xf numFmtId="165" fontId="8" fillId="0" borderId="8" xfId="0" applyNumberFormat="1" applyFont="1" applyFill="1" applyBorder="1"/>
    <xf numFmtId="165" fontId="8" fillId="0" borderId="1" xfId="0" applyNumberFormat="1" applyFont="1" applyFill="1" applyBorder="1"/>
    <xf numFmtId="165" fontId="8" fillId="0" borderId="4" xfId="0" applyNumberFormat="1" applyFont="1" applyFill="1" applyBorder="1"/>
    <xf numFmtId="165" fontId="8" fillId="0" borderId="0" xfId="0" applyNumberFormat="1" applyFont="1" applyFill="1" applyBorder="1"/>
    <xf numFmtId="165" fontId="8" fillId="0" borderId="4" xfId="1" applyNumberFormat="1" applyFont="1" applyFill="1" applyBorder="1"/>
    <xf numFmtId="165" fontId="8" fillId="0" borderId="7" xfId="0" applyNumberFormat="1" applyFont="1" applyFill="1" applyBorder="1"/>
    <xf numFmtId="49" fontId="9" fillId="0" borderId="5" xfId="0" applyNumberFormat="1" applyFont="1" applyFill="1" applyBorder="1" applyAlignment="1">
      <alignment horizontal="right"/>
    </xf>
    <xf numFmtId="165" fontId="8" fillId="0" borderId="5" xfId="0" applyNumberFormat="1" applyFont="1" applyFill="1" applyBorder="1"/>
  </cellXfs>
  <cellStyles count="3">
    <cellStyle name="Millares" xfId="1" builtinId="3"/>
    <cellStyle name="Normal" xfId="0" builtinId="0"/>
    <cellStyle name="Normal 81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showRowColHeaders="0" tabSelected="1" zoomScale="85" zoomScaleNormal="85" workbookViewId="0">
      <selection activeCell="B8" sqref="B8"/>
    </sheetView>
  </sheetViews>
  <sheetFormatPr baseColWidth="10" defaultColWidth="42.85546875" defaultRowHeight="14.25" x14ac:dyDescent="0.2"/>
  <cols>
    <col min="1" max="1" width="5.7109375" style="5" bestFit="1" customWidth="1"/>
    <col min="2" max="2" width="60.5703125" style="5" bestFit="1" customWidth="1"/>
    <col min="3" max="3" width="16.7109375" style="5" bestFit="1" customWidth="1"/>
    <col min="4" max="4" width="17.28515625" style="5" customWidth="1"/>
    <col min="5" max="8" width="16.7109375" style="5" bestFit="1" customWidth="1"/>
    <col min="9" max="9" width="6.85546875" style="1" customWidth="1"/>
    <col min="10" max="16384" width="42.85546875" style="1"/>
  </cols>
  <sheetData>
    <row r="1" spans="1:9" x14ac:dyDescent="0.2">
      <c r="A1" s="10" t="s">
        <v>0</v>
      </c>
      <c r="B1" s="10"/>
      <c r="C1" s="10"/>
      <c r="D1" s="10"/>
      <c r="E1" s="10"/>
      <c r="F1" s="10"/>
      <c r="G1" s="10"/>
      <c r="H1" s="10"/>
    </row>
    <row r="2" spans="1:9" x14ac:dyDescent="0.2">
      <c r="A2" s="11" t="s">
        <v>1</v>
      </c>
      <c r="B2" s="11"/>
      <c r="C2" s="11"/>
      <c r="D2" s="11"/>
      <c r="E2" s="11"/>
      <c r="F2" s="11"/>
      <c r="G2" s="11"/>
      <c r="H2" s="11"/>
    </row>
    <row r="3" spans="1:9" x14ac:dyDescent="0.2">
      <c r="A3" s="11" t="s">
        <v>2</v>
      </c>
      <c r="B3" s="11"/>
      <c r="C3" s="11"/>
      <c r="D3" s="11"/>
      <c r="E3" s="11"/>
      <c r="F3" s="11"/>
      <c r="G3" s="11"/>
      <c r="H3" s="11"/>
    </row>
    <row r="4" spans="1:9" x14ac:dyDescent="0.2">
      <c r="A4" s="11" t="s">
        <v>3</v>
      </c>
      <c r="B4" s="11"/>
      <c r="C4" s="11"/>
      <c r="D4" s="11"/>
      <c r="E4" s="11"/>
      <c r="F4" s="11"/>
      <c r="G4" s="11"/>
      <c r="H4" s="11"/>
    </row>
    <row r="5" spans="1:9" x14ac:dyDescent="0.2">
      <c r="A5" s="11" t="s">
        <v>59</v>
      </c>
      <c r="B5" s="11"/>
      <c r="C5" s="11"/>
      <c r="D5" s="11"/>
      <c r="E5" s="11"/>
      <c r="F5" s="11"/>
      <c r="G5" s="11"/>
      <c r="H5" s="11"/>
    </row>
    <row r="6" spans="1:9" ht="15" thickBot="1" x14ac:dyDescent="0.25">
      <c r="A6" s="11" t="s">
        <v>4</v>
      </c>
      <c r="B6" s="11"/>
      <c r="C6" s="11"/>
      <c r="D6" s="11"/>
      <c r="E6" s="11"/>
      <c r="F6" s="11"/>
      <c r="G6" s="11"/>
      <c r="H6" s="11"/>
    </row>
    <row r="7" spans="1:9" ht="15" thickBot="1" x14ac:dyDescent="0.25">
      <c r="A7" s="12"/>
      <c r="B7" s="12"/>
      <c r="C7" s="13" t="s">
        <v>5</v>
      </c>
      <c r="D7" s="14"/>
      <c r="E7" s="14"/>
      <c r="F7" s="14"/>
      <c r="G7" s="15"/>
      <c r="H7" s="12"/>
    </row>
    <row r="8" spans="1:9" ht="26.25" thickBot="1" x14ac:dyDescent="0.25">
      <c r="A8" s="16"/>
      <c r="B8" s="17" t="s">
        <v>6</v>
      </c>
      <c r="C8" s="18" t="s">
        <v>7</v>
      </c>
      <c r="D8" s="19" t="s">
        <v>8</v>
      </c>
      <c r="E8" s="20" t="s">
        <v>9</v>
      </c>
      <c r="F8" s="19" t="s">
        <v>10</v>
      </c>
      <c r="G8" s="21" t="s">
        <v>11</v>
      </c>
      <c r="H8" s="22" t="s">
        <v>12</v>
      </c>
    </row>
    <row r="9" spans="1:9" ht="15" thickBot="1" x14ac:dyDescent="0.25">
      <c r="A9" s="23"/>
      <c r="B9" s="23"/>
      <c r="C9" s="24">
        <v>1</v>
      </c>
      <c r="D9" s="24">
        <v>2</v>
      </c>
      <c r="E9" s="24" t="s">
        <v>13</v>
      </c>
      <c r="F9" s="24">
        <v>4</v>
      </c>
      <c r="G9" s="25"/>
      <c r="H9" s="24" t="s">
        <v>14</v>
      </c>
    </row>
    <row r="10" spans="1:9" x14ac:dyDescent="0.2">
      <c r="A10" s="26" t="s">
        <v>15</v>
      </c>
      <c r="B10" s="27" t="s">
        <v>16</v>
      </c>
      <c r="C10" s="28">
        <v>55086.2</v>
      </c>
      <c r="D10" s="29">
        <v>1815.1</v>
      </c>
      <c r="E10" s="30">
        <f>+C10+D10</f>
        <v>56901.299999999996</v>
      </c>
      <c r="F10" s="29">
        <v>21953.4</v>
      </c>
      <c r="G10" s="31">
        <v>21618.400000000001</v>
      </c>
      <c r="H10" s="30">
        <f>+E10-F10</f>
        <v>34947.899999999994</v>
      </c>
    </row>
    <row r="11" spans="1:9" x14ac:dyDescent="0.2">
      <c r="A11" s="26" t="s">
        <v>17</v>
      </c>
      <c r="B11" s="27" t="s">
        <v>18</v>
      </c>
      <c r="C11" s="28">
        <v>159084.4</v>
      </c>
      <c r="D11" s="32">
        <v>486072</v>
      </c>
      <c r="E11" s="30">
        <f t="shared" ref="E11:E32" si="0">+C11+D11</f>
        <v>645156.4</v>
      </c>
      <c r="F11" s="30">
        <v>282434</v>
      </c>
      <c r="G11" s="31">
        <v>282434.09999999998</v>
      </c>
      <c r="H11" s="30">
        <f t="shared" ref="H11:H32" si="1">+E11-F11</f>
        <v>362722.4</v>
      </c>
    </row>
    <row r="12" spans="1:9" x14ac:dyDescent="0.2">
      <c r="A12" s="26" t="s">
        <v>19</v>
      </c>
      <c r="B12" s="27" t="s">
        <v>20</v>
      </c>
      <c r="C12" s="28">
        <v>1533553.9</v>
      </c>
      <c r="D12" s="32">
        <v>-11350.4</v>
      </c>
      <c r="E12" s="30">
        <f t="shared" si="0"/>
        <v>1522203.5</v>
      </c>
      <c r="F12" s="30">
        <v>761411.3</v>
      </c>
      <c r="G12" s="31">
        <v>760767.4</v>
      </c>
      <c r="H12" s="30">
        <f t="shared" si="1"/>
        <v>760792.2</v>
      </c>
      <c r="I12" s="8"/>
    </row>
    <row r="13" spans="1:9" x14ac:dyDescent="0.2">
      <c r="A13" s="26" t="s">
        <v>21</v>
      </c>
      <c r="B13" s="27" t="s">
        <v>22</v>
      </c>
      <c r="C13" s="28">
        <v>16979183.100000001</v>
      </c>
      <c r="D13" s="32">
        <v>19409.099999999999</v>
      </c>
      <c r="E13" s="30">
        <f t="shared" si="0"/>
        <v>16998592.200000003</v>
      </c>
      <c r="F13" s="30">
        <v>10776067.199999999</v>
      </c>
      <c r="G13" s="31">
        <v>10774065</v>
      </c>
      <c r="H13" s="30">
        <f t="shared" si="1"/>
        <v>6222525.0000000037</v>
      </c>
      <c r="I13" s="8"/>
    </row>
    <row r="14" spans="1:9" x14ac:dyDescent="0.2">
      <c r="A14" s="26" t="s">
        <v>23</v>
      </c>
      <c r="B14" s="27" t="s">
        <v>24</v>
      </c>
      <c r="C14" s="28">
        <v>74679011.700000003</v>
      </c>
      <c r="D14" s="32">
        <v>942213.2</v>
      </c>
      <c r="E14" s="30">
        <f t="shared" si="0"/>
        <v>75621224.900000006</v>
      </c>
      <c r="F14" s="30">
        <v>65685686</v>
      </c>
      <c r="G14" s="31">
        <v>65586755.299999997</v>
      </c>
      <c r="H14" s="30">
        <f t="shared" si="1"/>
        <v>9935538.900000006</v>
      </c>
      <c r="I14" s="8"/>
    </row>
    <row r="15" spans="1:9" x14ac:dyDescent="0.2">
      <c r="A15" s="26" t="s">
        <v>25</v>
      </c>
      <c r="B15" s="27" t="s">
        <v>26</v>
      </c>
      <c r="C15" s="28">
        <v>37403467.899999999</v>
      </c>
      <c r="D15" s="32">
        <v>-2173.3000000000002</v>
      </c>
      <c r="E15" s="30">
        <f t="shared" si="0"/>
        <v>37401294.600000001</v>
      </c>
      <c r="F15" s="30">
        <v>24577633.399999999</v>
      </c>
      <c r="G15" s="31">
        <v>24529225.699999999</v>
      </c>
      <c r="H15" s="30">
        <f t="shared" si="1"/>
        <v>12823661.200000003</v>
      </c>
      <c r="I15" s="8"/>
    </row>
    <row r="16" spans="1:9" x14ac:dyDescent="0.2">
      <c r="A16" s="26" t="s">
        <v>27</v>
      </c>
      <c r="B16" s="27" t="s">
        <v>28</v>
      </c>
      <c r="C16" s="28">
        <v>1709853.2</v>
      </c>
      <c r="D16" s="32">
        <v>-160123</v>
      </c>
      <c r="E16" s="30">
        <f t="shared" si="0"/>
        <v>1549730.2</v>
      </c>
      <c r="F16" s="30">
        <v>1162974.6000000001</v>
      </c>
      <c r="G16" s="31">
        <v>1160400.8999999999</v>
      </c>
      <c r="H16" s="30">
        <f t="shared" si="1"/>
        <v>386755.59999999986</v>
      </c>
      <c r="I16" s="8"/>
    </row>
    <row r="17" spans="1:9" x14ac:dyDescent="0.2">
      <c r="A17" s="26" t="s">
        <v>29</v>
      </c>
      <c r="B17" s="27" t="s">
        <v>30</v>
      </c>
      <c r="C17" s="28">
        <v>100826638.7</v>
      </c>
      <c r="D17" s="32">
        <v>-248276.8</v>
      </c>
      <c r="E17" s="30">
        <f t="shared" si="0"/>
        <v>100578361.90000001</v>
      </c>
      <c r="F17" s="30">
        <v>67894580.200000003</v>
      </c>
      <c r="G17" s="31">
        <v>67730008.900000006</v>
      </c>
      <c r="H17" s="30">
        <f t="shared" si="1"/>
        <v>32683781.700000003</v>
      </c>
      <c r="I17" s="8"/>
    </row>
    <row r="18" spans="1:9" x14ac:dyDescent="0.2">
      <c r="A18" s="26" t="s">
        <v>31</v>
      </c>
      <c r="B18" s="27" t="s">
        <v>32</v>
      </c>
      <c r="C18" s="28">
        <v>7839543.7000000002</v>
      </c>
      <c r="D18" s="32">
        <v>546584.5</v>
      </c>
      <c r="E18" s="30">
        <f t="shared" si="0"/>
        <v>8386128.2000000002</v>
      </c>
      <c r="F18" s="30">
        <v>3876143.5</v>
      </c>
      <c r="G18" s="31">
        <v>3876143.5</v>
      </c>
      <c r="H18" s="30">
        <f t="shared" si="1"/>
        <v>4509984.7</v>
      </c>
      <c r="I18" s="8"/>
    </row>
    <row r="19" spans="1:9" x14ac:dyDescent="0.2">
      <c r="A19" s="26" t="s">
        <v>33</v>
      </c>
      <c r="B19" s="27" t="s">
        <v>34</v>
      </c>
      <c r="C19" s="28">
        <v>446425.2</v>
      </c>
      <c r="D19" s="32">
        <v>-21901.7</v>
      </c>
      <c r="E19" s="30">
        <f t="shared" si="0"/>
        <v>424523.5</v>
      </c>
      <c r="F19" s="30">
        <v>411751.3</v>
      </c>
      <c r="G19" s="31">
        <v>411751.3</v>
      </c>
      <c r="H19" s="30">
        <f t="shared" si="1"/>
        <v>12772.200000000012</v>
      </c>
      <c r="I19" s="8"/>
    </row>
    <row r="20" spans="1:9" x14ac:dyDescent="0.2">
      <c r="A20" s="26" t="s">
        <v>35</v>
      </c>
      <c r="B20" s="27" t="s">
        <v>36</v>
      </c>
      <c r="C20" s="28">
        <v>379353.3</v>
      </c>
      <c r="D20" s="32">
        <v>-11816.9</v>
      </c>
      <c r="E20" s="30">
        <f t="shared" si="0"/>
        <v>367536.39999999997</v>
      </c>
      <c r="F20" s="30">
        <v>194290.6</v>
      </c>
      <c r="G20" s="31">
        <v>188937.7</v>
      </c>
      <c r="H20" s="30">
        <f t="shared" si="1"/>
        <v>173245.79999999996</v>
      </c>
      <c r="I20" s="8"/>
    </row>
    <row r="21" spans="1:9" x14ac:dyDescent="0.2">
      <c r="A21" s="26" t="s">
        <v>37</v>
      </c>
      <c r="B21" s="27" t="s">
        <v>38</v>
      </c>
      <c r="C21" s="28">
        <v>9773463.1999999993</v>
      </c>
      <c r="D21" s="32">
        <v>-62854.5</v>
      </c>
      <c r="E21" s="30">
        <f t="shared" si="0"/>
        <v>9710608.6999999993</v>
      </c>
      <c r="F21" s="30">
        <v>8419683.6999999993</v>
      </c>
      <c r="G21" s="31">
        <f>7096760.7+350000</f>
        <v>7446760.7000000002</v>
      </c>
      <c r="H21" s="30">
        <f t="shared" si="1"/>
        <v>1290925</v>
      </c>
      <c r="I21" s="8"/>
    </row>
    <row r="22" spans="1:9" x14ac:dyDescent="0.2">
      <c r="A22" s="26" t="s">
        <v>39</v>
      </c>
      <c r="B22" s="27" t="s">
        <v>40</v>
      </c>
      <c r="C22" s="28">
        <v>961300.1</v>
      </c>
      <c r="D22" s="32">
        <v>-12500.3</v>
      </c>
      <c r="E22" s="30">
        <f t="shared" si="0"/>
        <v>948799.79999999993</v>
      </c>
      <c r="F22" s="30">
        <v>648289</v>
      </c>
      <c r="G22" s="31">
        <v>632579.80000000005</v>
      </c>
      <c r="H22" s="30">
        <f t="shared" si="1"/>
        <v>300510.79999999993</v>
      </c>
      <c r="I22" s="8"/>
    </row>
    <row r="23" spans="1:9" x14ac:dyDescent="0.2">
      <c r="A23" s="26" t="s">
        <v>41</v>
      </c>
      <c r="B23" s="27" t="s">
        <v>42</v>
      </c>
      <c r="C23" s="28">
        <v>1613319.9</v>
      </c>
      <c r="D23" s="32">
        <v>219453.1</v>
      </c>
      <c r="E23" s="30">
        <f t="shared" si="0"/>
        <v>1832773</v>
      </c>
      <c r="F23" s="30">
        <v>1096958</v>
      </c>
      <c r="G23" s="31">
        <v>1085182.5</v>
      </c>
      <c r="H23" s="30">
        <f t="shared" si="1"/>
        <v>735815</v>
      </c>
      <c r="I23" s="8"/>
    </row>
    <row r="24" spans="1:9" x14ac:dyDescent="0.2">
      <c r="A24" s="26" t="s">
        <v>43</v>
      </c>
      <c r="B24" s="27" t="s">
        <v>44</v>
      </c>
      <c r="C24" s="28">
        <v>5507211</v>
      </c>
      <c r="D24" s="32">
        <v>-13124.9</v>
      </c>
      <c r="E24" s="30">
        <f t="shared" si="0"/>
        <v>5494086.0999999996</v>
      </c>
      <c r="F24" s="30">
        <v>5006516.4000000004</v>
      </c>
      <c r="G24" s="31">
        <f>3646782.1-350000</f>
        <v>3296782.1</v>
      </c>
      <c r="H24" s="30">
        <f t="shared" si="1"/>
        <v>487569.69999999925</v>
      </c>
      <c r="I24" s="8"/>
    </row>
    <row r="25" spans="1:9" x14ac:dyDescent="0.2">
      <c r="A25" s="26" t="s">
        <v>45</v>
      </c>
      <c r="B25" s="27" t="s">
        <v>46</v>
      </c>
      <c r="C25" s="28">
        <v>2512245.9</v>
      </c>
      <c r="D25" s="32">
        <v>-3069.9</v>
      </c>
      <c r="E25" s="30">
        <f t="shared" si="0"/>
        <v>2509176</v>
      </c>
      <c r="F25" s="30">
        <v>1289697.6000000001</v>
      </c>
      <c r="G25" s="31">
        <v>1286811.6000000001</v>
      </c>
      <c r="H25" s="30">
        <f t="shared" si="1"/>
        <v>1219478.3999999999</v>
      </c>
      <c r="I25" s="8"/>
    </row>
    <row r="26" spans="1:9" x14ac:dyDescent="0.2">
      <c r="A26" s="26" t="s">
        <v>47</v>
      </c>
      <c r="B26" s="27" t="s">
        <v>48</v>
      </c>
      <c r="C26" s="28">
        <v>2595353.2000000002</v>
      </c>
      <c r="D26" s="32">
        <v>95164.6</v>
      </c>
      <c r="E26" s="30">
        <f t="shared" si="0"/>
        <v>2690517.8000000003</v>
      </c>
      <c r="F26" s="30">
        <v>1529555.9</v>
      </c>
      <c r="G26" s="31">
        <v>1511112.6</v>
      </c>
      <c r="H26" s="30">
        <f t="shared" si="1"/>
        <v>1160961.9000000004</v>
      </c>
      <c r="I26" s="8"/>
    </row>
    <row r="27" spans="1:9" x14ac:dyDescent="0.2">
      <c r="A27" s="26">
        <v>227</v>
      </c>
      <c r="B27" s="27" t="s">
        <v>49</v>
      </c>
      <c r="C27" s="28">
        <v>691252.8</v>
      </c>
      <c r="D27" s="32">
        <v>167497.4</v>
      </c>
      <c r="E27" s="30">
        <f t="shared" si="0"/>
        <v>858750.20000000007</v>
      </c>
      <c r="F27" s="30">
        <v>164904.1</v>
      </c>
      <c r="G27" s="31">
        <v>164904.1</v>
      </c>
      <c r="H27" s="30">
        <f t="shared" si="1"/>
        <v>693846.10000000009</v>
      </c>
      <c r="I27" s="8"/>
    </row>
    <row r="28" spans="1:9" x14ac:dyDescent="0.2">
      <c r="A28" s="26" t="s">
        <v>50</v>
      </c>
      <c r="B28" s="27" t="s">
        <v>51</v>
      </c>
      <c r="C28" s="28">
        <v>65042.3</v>
      </c>
      <c r="D28" s="32">
        <v>-648.9</v>
      </c>
      <c r="E28" s="30">
        <f t="shared" si="0"/>
        <v>64393.4</v>
      </c>
      <c r="F28" s="30">
        <v>33477.300000000003</v>
      </c>
      <c r="G28" s="31">
        <v>33477.300000000003</v>
      </c>
      <c r="H28" s="30">
        <f t="shared" si="1"/>
        <v>30916.1</v>
      </c>
      <c r="I28" s="8"/>
    </row>
    <row r="29" spans="1:9" x14ac:dyDescent="0.2">
      <c r="A29" s="26" t="s">
        <v>52</v>
      </c>
      <c r="B29" s="27" t="s">
        <v>53</v>
      </c>
      <c r="C29" s="28">
        <v>38993.800000000003</v>
      </c>
      <c r="D29" s="32">
        <v>-170.3</v>
      </c>
      <c r="E29" s="30">
        <f t="shared" si="0"/>
        <v>38823.5</v>
      </c>
      <c r="F29" s="30">
        <v>21592.7</v>
      </c>
      <c r="G29" s="31">
        <v>21592.7</v>
      </c>
      <c r="H29" s="30">
        <f t="shared" si="1"/>
        <v>17230.8</v>
      </c>
      <c r="I29" s="8"/>
    </row>
    <row r="30" spans="1:9" x14ac:dyDescent="0.2">
      <c r="A30" s="26" t="s">
        <v>54</v>
      </c>
      <c r="B30" s="27" t="s">
        <v>55</v>
      </c>
      <c r="C30" s="28">
        <v>110343.5</v>
      </c>
      <c r="D30" s="32">
        <v>-1646.5</v>
      </c>
      <c r="E30" s="30">
        <f t="shared" si="0"/>
        <v>108697</v>
      </c>
      <c r="F30" s="30">
        <v>62190.6</v>
      </c>
      <c r="G30" s="31">
        <v>62190.6</v>
      </c>
      <c r="H30" s="30">
        <f t="shared" si="1"/>
        <v>46506.400000000001</v>
      </c>
      <c r="I30" s="8"/>
    </row>
    <row r="31" spans="1:9" x14ac:dyDescent="0.2">
      <c r="A31" s="27"/>
      <c r="B31" s="27" t="s">
        <v>56</v>
      </c>
      <c r="C31" s="28">
        <v>11691397.300000001</v>
      </c>
      <c r="D31" s="32">
        <v>0</v>
      </c>
      <c r="E31" s="30">
        <f t="shared" si="0"/>
        <v>11691397.300000001</v>
      </c>
      <c r="F31" s="30">
        <v>8522422.6999999993</v>
      </c>
      <c r="G31" s="31">
        <v>8437976.6999999993</v>
      </c>
      <c r="H31" s="30">
        <f t="shared" si="1"/>
        <v>3168974.6000000015</v>
      </c>
      <c r="I31" s="8"/>
    </row>
    <row r="32" spans="1:9" ht="15" thickBot="1" x14ac:dyDescent="0.25">
      <c r="A32" s="27"/>
      <c r="B32" s="27" t="s">
        <v>57</v>
      </c>
      <c r="C32" s="28">
        <v>7038809.2000000002</v>
      </c>
      <c r="D32" s="30">
        <v>0</v>
      </c>
      <c r="E32" s="30">
        <f t="shared" si="0"/>
        <v>7038809.2000000002</v>
      </c>
      <c r="F32" s="33">
        <v>5094366.4000000004</v>
      </c>
      <c r="G32" s="31">
        <v>5038118.4000000004</v>
      </c>
      <c r="H32" s="30">
        <f t="shared" si="1"/>
        <v>1944442.7999999998</v>
      </c>
      <c r="I32" s="8"/>
    </row>
    <row r="33" spans="1:9" ht="15.75" thickBot="1" x14ac:dyDescent="0.3">
      <c r="A33" s="34" t="s">
        <v>58</v>
      </c>
      <c r="B33" s="34"/>
      <c r="C33" s="35">
        <f>SUM(C10:C32)</f>
        <v>284609933.5</v>
      </c>
      <c r="D33" s="35">
        <f t="shared" ref="D33:G33" si="2">SUM(D10:D32)</f>
        <v>1928551.6000000003</v>
      </c>
      <c r="E33" s="35">
        <f t="shared" si="2"/>
        <v>286538485.09999996</v>
      </c>
      <c r="F33" s="35">
        <f t="shared" si="2"/>
        <v>207534579.90000001</v>
      </c>
      <c r="G33" s="35">
        <f t="shared" si="2"/>
        <v>204339597.29999998</v>
      </c>
      <c r="H33" s="35">
        <f>SUM(H10:H32)</f>
        <v>79003905.200000033</v>
      </c>
      <c r="I33" s="8"/>
    </row>
    <row r="34" spans="1:9" s="2" customFormat="1" x14ac:dyDescent="0.2">
      <c r="A34" s="7"/>
      <c r="B34" s="7"/>
      <c r="C34" s="9"/>
      <c r="D34" s="9"/>
      <c r="E34" s="9"/>
      <c r="F34" s="9"/>
      <c r="G34" s="9"/>
      <c r="H34" s="9"/>
    </row>
    <row r="35" spans="1:9" x14ac:dyDescent="0.2">
      <c r="A35" s="3"/>
      <c r="B35" s="3"/>
      <c r="C35" s="7"/>
      <c r="D35" s="7"/>
      <c r="E35" s="7"/>
      <c r="F35" s="7"/>
      <c r="G35" s="7"/>
      <c r="H35" s="7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2"/>
    </row>
    <row r="37" spans="1:9" x14ac:dyDescent="0.2">
      <c r="A37" s="4"/>
      <c r="B37" s="4"/>
      <c r="C37" s="4"/>
      <c r="D37" s="4"/>
      <c r="E37" s="4"/>
      <c r="F37" s="4"/>
      <c r="G37" s="4"/>
      <c r="H37" s="4"/>
    </row>
    <row r="38" spans="1:9" x14ac:dyDescent="0.2">
      <c r="A38" s="4"/>
      <c r="B38" s="4"/>
      <c r="C38" s="4"/>
      <c r="D38" s="4"/>
      <c r="E38" s="4"/>
      <c r="F38" s="4"/>
      <c r="G38" s="4"/>
      <c r="H38" s="4"/>
    </row>
    <row r="40" spans="1:9" x14ac:dyDescent="0.2">
      <c r="B40" s="6"/>
      <c r="C40" s="6"/>
      <c r="D40" s="6"/>
      <c r="E40" s="6"/>
      <c r="F40" s="6"/>
      <c r="G40" s="6"/>
      <c r="H40" s="6"/>
    </row>
    <row r="41" spans="1:9" x14ac:dyDescent="0.2">
      <c r="B41" s="6"/>
      <c r="C41" s="6"/>
      <c r="D41" s="6"/>
      <c r="E41" s="6"/>
      <c r="F41" s="6"/>
      <c r="G41" s="6"/>
      <c r="H41" s="6"/>
    </row>
    <row r="42" spans="1:9" x14ac:dyDescent="0.2">
      <c r="B42" s="6"/>
      <c r="C42" s="6"/>
      <c r="D42" s="6"/>
      <c r="E42" s="6"/>
      <c r="F42" s="6"/>
      <c r="G42" s="6"/>
      <c r="H42" s="6"/>
    </row>
    <row r="43" spans="1:9" x14ac:dyDescent="0.2">
      <c r="B43" s="6"/>
      <c r="C43" s="6"/>
      <c r="D43" s="6"/>
      <c r="E43" s="6"/>
      <c r="F43" s="6"/>
      <c r="G43" s="6"/>
      <c r="H43" s="6"/>
    </row>
    <row r="45" spans="1:9" x14ac:dyDescent="0.2">
      <c r="A45" s="1"/>
    </row>
    <row r="46" spans="1:9" x14ac:dyDescent="0.2">
      <c r="A46" s="1"/>
      <c r="B46" s="6"/>
      <c r="C46" s="6"/>
      <c r="D46" s="6"/>
      <c r="E46" s="6"/>
      <c r="F46" s="6"/>
      <c r="G46" s="6"/>
      <c r="H46" s="6"/>
    </row>
    <row r="47" spans="1:9" x14ac:dyDescent="0.2">
      <c r="A47" s="1"/>
      <c r="B47" s="6"/>
      <c r="C47" s="6"/>
      <c r="D47" s="6"/>
      <c r="E47" s="6"/>
      <c r="F47" s="6"/>
      <c r="G47" s="6"/>
      <c r="H47" s="6"/>
    </row>
    <row r="48" spans="1:9" x14ac:dyDescent="0.2">
      <c r="A48" s="1"/>
      <c r="B48" s="6"/>
      <c r="C48" s="6"/>
      <c r="D48" s="6"/>
      <c r="E48" s="6"/>
      <c r="F48" s="6"/>
      <c r="G48" s="6"/>
      <c r="H48" s="6"/>
    </row>
    <row r="49" spans="1:8" x14ac:dyDescent="0.2">
      <c r="A49" s="1"/>
    </row>
    <row r="50" spans="1:8" x14ac:dyDescent="0.2">
      <c r="A50" s="1"/>
    </row>
    <row r="51" spans="1:8" x14ac:dyDescent="0.2">
      <c r="A51" s="1"/>
    </row>
    <row r="52" spans="1:8" x14ac:dyDescent="0.2">
      <c r="A52" s="1"/>
    </row>
    <row r="53" spans="1:8" x14ac:dyDescent="0.2">
      <c r="A53" s="1"/>
    </row>
    <row r="54" spans="1:8" x14ac:dyDescent="0.2">
      <c r="A54" s="1"/>
    </row>
    <row r="55" spans="1:8" x14ac:dyDescent="0.2">
      <c r="A55" s="1"/>
    </row>
    <row r="56" spans="1:8" x14ac:dyDescent="0.2">
      <c r="A56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</sheetData>
  <mergeCells count="7">
    <mergeCell ref="C7:G7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OscarEsq</dc:creator>
  <cp:lastModifiedBy>Carol</cp:lastModifiedBy>
  <cp:lastPrinted>2022-10-31T17:35:20Z</cp:lastPrinted>
  <dcterms:created xsi:type="dcterms:W3CDTF">2022-05-05T00:43:31Z</dcterms:created>
  <dcterms:modified xsi:type="dcterms:W3CDTF">2022-10-31T17:35:31Z</dcterms:modified>
</cp:coreProperties>
</file>