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0F2B0BAD-7BF4-4557-84B6-D1F40FBEE5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" l="1"/>
  <c r="G41" i="2" l="1"/>
  <c r="G30" i="2"/>
  <c r="G21" i="2"/>
  <c r="G11" i="2"/>
  <c r="E45" i="2"/>
  <c r="E44" i="2"/>
  <c r="E43" i="2"/>
  <c r="E42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19" i="2"/>
  <c r="E18" i="2"/>
  <c r="E17" i="2"/>
  <c r="E16" i="2"/>
  <c r="E15" i="2"/>
  <c r="E14" i="2"/>
  <c r="E13" i="2"/>
  <c r="E12" i="2"/>
  <c r="G47" i="2" l="1"/>
  <c r="H45" i="2"/>
  <c r="H44" i="2"/>
  <c r="H43" i="2"/>
  <c r="H42" i="2"/>
  <c r="H39" i="2"/>
  <c r="H38" i="2"/>
  <c r="H37" i="2"/>
  <c r="H36" i="2"/>
  <c r="H35" i="2"/>
  <c r="H34" i="2"/>
  <c r="H33" i="2"/>
  <c r="H32" i="2"/>
  <c r="H31" i="2"/>
  <c r="H27" i="2"/>
  <c r="H26" i="2"/>
  <c r="H25" i="2"/>
  <c r="H24" i="2"/>
  <c r="H23" i="2"/>
  <c r="H22" i="2"/>
  <c r="H19" i="2"/>
  <c r="H18" i="2"/>
  <c r="H17" i="2"/>
  <c r="H16" i="2"/>
  <c r="H15" i="2"/>
  <c r="H14" i="2"/>
  <c r="H13" i="2"/>
  <c r="H12" i="2"/>
  <c r="H30" i="2" l="1"/>
  <c r="H41" i="2"/>
  <c r="E41" i="2" l="1"/>
  <c r="D41" i="2"/>
  <c r="C41" i="2"/>
  <c r="F30" i="2"/>
  <c r="E30" i="2"/>
  <c r="D30" i="2"/>
  <c r="C30" i="2"/>
  <c r="H21" i="2"/>
  <c r="F21" i="2"/>
  <c r="E21" i="2"/>
  <c r="D21" i="2"/>
  <c r="C21" i="2"/>
  <c r="H11" i="2"/>
  <c r="F11" i="2"/>
  <c r="E11" i="2"/>
  <c r="D11" i="2"/>
  <c r="C11" i="2"/>
  <c r="H47" i="2" l="1"/>
  <c r="F47" i="2"/>
  <c r="E47" i="2"/>
  <c r="D47" i="2"/>
  <c r="C47" i="2"/>
</calcChain>
</file>

<file path=xl/sharedStrings.xml><?xml version="1.0" encoding="utf-8"?>
<sst xmlns="http://schemas.openxmlformats.org/spreadsheetml/2006/main" count="49" uniqueCount="49">
  <si>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</si>
  <si>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</si>
  <si>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</si>
  <si>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</si>
  <si>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</si>
  <si>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</si>
  <si>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</si>
  <si>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</si>
  <si>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</si>
  <si>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</si>
  <si>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</si>
  <si>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</si>
  <si>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</si>
  <si>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</si>
  <si>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</si>
  <si>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</si>
  <si>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</si>
  <si>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</si>
  <si>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</si>
  <si>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</si>
  <si>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</si>
  <si>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</si>
  <si>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</si>
  <si>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</si>
  <si>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</si>
  <si>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</si>
  <si>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</si>
  <si>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</si>
  <si>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</si>
  <si>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</si>
  <si>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</si>
  <si>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</si>
  <si>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</si>
  <si>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</si>
  <si>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</si>
  <si>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</si>
  <si>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</si>
  <si>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</si>
  <si>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</si>
  <si>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</si>
  <si>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</si>
  <si>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</si>
  <si>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</si>
  <si>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</si>
  <si>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</si>
  <si>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(Miles de Pesos )</t>
  </si>
  <si>
    <t>Sector Central del Poder Ejecutivo del Estado Libre y Soberano de México</t>
  </si>
  <si>
    <t>Cifras Preliminares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</si>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</sst>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7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5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0" fontId="4" fillId="2" borderId="0" xfId="0" applyFont="1" applyFill="1" applyBorder="1" applyAlignment="1">
      <alignment horizontal="justify" vertical="top"/>
    </xf>
    <xf numFmtId="164" fontId="4" fillId="0" borderId="5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showGridLines="0" tabSelected="1" zoomScale="85" zoomScaleNormal="85" workbookViewId="0">
      <selection activeCell="A15" sqref="A15:B15"/>
    </sheetView>
  </sheetViews>
  <sheetFormatPr baseColWidth="10" defaultRowHeight="12.75" x14ac:dyDescent="0.2"/>
  <cols>
    <col min="1" max="1" width="29.5703125" style="2" customWidth="1"/>
    <col min="2" max="2" width="27.140625" style="2" customWidth="1"/>
    <col min="3" max="3" width="16.42578125" style="2" bestFit="1" customWidth="1"/>
    <col min="4" max="4" width="15.7109375" style="2" customWidth="1"/>
    <col min="5" max="6" width="17.140625" style="2" customWidth="1"/>
    <col min="7" max="7" width="17.42578125" style="2" customWidth="1"/>
    <col min="8" max="8" width="16.140625" style="2" bestFit="1" customWidth="1"/>
    <col min="9" max="16384" width="11.42578125" style="2"/>
  </cols>
  <sheetData>
    <row r="1" spans="1:8" x14ac:dyDescent="0.2">
      <c r="A1" s="1" t="s">
        <v>46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3</v>
      </c>
      <c r="B2" s="3"/>
      <c r="C2" s="3"/>
      <c r="D2" s="3"/>
      <c r="E2" s="3"/>
      <c r="F2" s="3"/>
      <c r="G2" s="3"/>
      <c r="H2" s="3"/>
    </row>
    <row r="3" spans="1:8" x14ac:dyDescent="0.2">
      <c r="A3" s="1" t="s">
        <v>4</v>
      </c>
      <c r="B3" s="1"/>
      <c r="C3" s="1"/>
      <c r="D3" s="1"/>
      <c r="E3" s="1"/>
      <c r="F3" s="1"/>
      <c r="G3" s="1"/>
      <c r="H3" s="1"/>
    </row>
    <row r="4" spans="1:8" x14ac:dyDescent="0.2">
      <c r="A4" s="1" t="s">
        <v>48</v>
      </c>
      <c r="B4" s="1"/>
      <c r="C4" s="1"/>
      <c r="D4" s="1"/>
      <c r="E4" s="1"/>
      <c r="F4" s="1"/>
      <c r="G4" s="1"/>
      <c r="H4" s="1"/>
    </row>
    <row r="5" spans="1:8" x14ac:dyDescent="0.2">
      <c r="A5" s="1" t="s">
        <v>47</v>
      </c>
      <c r="B5" s="1"/>
      <c r="C5" s="1"/>
      <c r="D5" s="1"/>
      <c r="E5" s="1"/>
      <c r="F5" s="1"/>
      <c r="G5" s="1"/>
      <c r="H5" s="1"/>
    </row>
    <row r="6" spans="1:8" ht="13.5" thickBot="1" x14ac:dyDescent="0.25">
      <c r="A6" s="1" t="s">
        <v>45</v>
      </c>
      <c r="B6" s="1"/>
      <c r="C6" s="1"/>
      <c r="D6" s="1"/>
      <c r="E6" s="1"/>
      <c r="F6" s="1"/>
      <c r="G6" s="1"/>
      <c r="H6" s="1"/>
    </row>
    <row r="7" spans="1:8" x14ac:dyDescent="0.2">
      <c r="A7" s="4" t="s">
        <v>5</v>
      </c>
      <c r="B7" s="5"/>
      <c r="C7" s="5" t="s">
        <v>6</v>
      </c>
      <c r="D7" s="5"/>
      <c r="E7" s="5"/>
      <c r="F7" s="5"/>
      <c r="G7" s="5"/>
      <c r="H7" s="6" t="s">
        <v>7</v>
      </c>
    </row>
    <row r="8" spans="1:8" ht="25.5" x14ac:dyDescent="0.2">
      <c r="A8" s="7"/>
      <c r="B8" s="1"/>
      <c r="C8" s="8" t="s">
        <v>8</v>
      </c>
      <c r="D8" s="9" t="s">
        <v>9</v>
      </c>
      <c r="E8" s="8" t="s">
        <v>0</v>
      </c>
      <c r="F8" s="8" t="s">
        <v>1</v>
      </c>
      <c r="G8" s="8" t="s">
        <v>2</v>
      </c>
      <c r="H8" s="10"/>
    </row>
    <row r="9" spans="1:8" ht="13.5" thickBot="1" x14ac:dyDescent="0.25">
      <c r="A9" s="11"/>
      <c r="B9" s="12"/>
      <c r="C9" s="13">
        <v>1</v>
      </c>
      <c r="D9" s="13">
        <v>2</v>
      </c>
      <c r="E9" s="13" t="s">
        <v>10</v>
      </c>
      <c r="F9" s="13">
        <v>4</v>
      </c>
      <c r="G9" s="13">
        <v>5</v>
      </c>
      <c r="H9" s="14" t="s">
        <v>11</v>
      </c>
    </row>
    <row r="10" spans="1:8" x14ac:dyDescent="0.2">
      <c r="A10" s="15"/>
      <c r="B10" s="16"/>
      <c r="C10" s="17"/>
      <c r="D10" s="17"/>
      <c r="E10" s="17"/>
      <c r="F10" s="17"/>
      <c r="G10" s="17"/>
      <c r="H10" s="18"/>
    </row>
    <row r="11" spans="1:8" x14ac:dyDescent="0.2">
      <c r="A11" s="19" t="s">
        <v>12</v>
      </c>
      <c r="B11" s="20"/>
      <c r="C11" s="21">
        <f t="shared" ref="C11:H11" si="0">SUM(C12:C19)</f>
        <v>53916240.530000001</v>
      </c>
      <c r="D11" s="21">
        <f t="shared" si="0"/>
        <v>2249697.19</v>
      </c>
      <c r="E11" s="21">
        <f t="shared" si="0"/>
        <v>56165937.719999999</v>
      </c>
      <c r="F11" s="21">
        <f t="shared" si="0"/>
        <v>30125057.559999999</v>
      </c>
      <c r="G11" s="21">
        <f>SUM(G12:G19)</f>
        <v>29881157.599999998</v>
      </c>
      <c r="H11" s="22">
        <f t="shared" si="0"/>
        <v>26040880.160000004</v>
      </c>
    </row>
    <row r="12" spans="1:8" x14ac:dyDescent="0.2">
      <c r="A12" s="23" t="s">
        <v>13</v>
      </c>
      <c r="B12" s="24"/>
      <c r="C12" s="25">
        <v>1943487.95</v>
      </c>
      <c r="D12" s="25">
        <v>0</v>
      </c>
      <c r="E12" s="25">
        <f>C12+D12</f>
        <v>1943487.95</v>
      </c>
      <c r="F12" s="25">
        <v>1062125.7</v>
      </c>
      <c r="G12" s="25">
        <v>1062125.7</v>
      </c>
      <c r="H12" s="26">
        <f>+E12-F12</f>
        <v>881362.25</v>
      </c>
    </row>
    <row r="13" spans="1:8" x14ac:dyDescent="0.2">
      <c r="A13" s="23" t="s">
        <v>14</v>
      </c>
      <c r="B13" s="24"/>
      <c r="C13" s="25">
        <v>11267618.82</v>
      </c>
      <c r="D13" s="25">
        <v>64476.87</v>
      </c>
      <c r="E13" s="25">
        <f t="shared" ref="E13:E19" si="1">C13+D13</f>
        <v>11332095.689999999</v>
      </c>
      <c r="F13" s="25">
        <v>5311199.7</v>
      </c>
      <c r="G13" s="25">
        <v>5306887.0999999996</v>
      </c>
      <c r="H13" s="26">
        <f t="shared" ref="H13:H19" si="2">+E13-F13</f>
        <v>6020895.9899999993</v>
      </c>
    </row>
    <row r="14" spans="1:8" x14ac:dyDescent="0.2">
      <c r="A14" s="23" t="s">
        <v>15</v>
      </c>
      <c r="B14" s="24"/>
      <c r="C14" s="25">
        <v>7847838.71</v>
      </c>
      <c r="D14" s="25">
        <v>55487.24</v>
      </c>
      <c r="E14" s="25">
        <f t="shared" si="1"/>
        <v>7903325.9500000002</v>
      </c>
      <c r="F14" s="25">
        <v>3913924.1</v>
      </c>
      <c r="G14" s="25">
        <v>3903270.4</v>
      </c>
      <c r="H14" s="26">
        <f t="shared" si="2"/>
        <v>3989401.85</v>
      </c>
    </row>
    <row r="15" spans="1:8" x14ac:dyDescent="0.2">
      <c r="A15" s="23" t="s">
        <v>16</v>
      </c>
      <c r="B15" s="24"/>
      <c r="C15" s="25">
        <v>44813.99</v>
      </c>
      <c r="D15" s="25">
        <v>1786.69</v>
      </c>
      <c r="E15" s="25">
        <f t="shared" si="1"/>
        <v>46600.68</v>
      </c>
      <c r="F15" s="25">
        <v>12848.7</v>
      </c>
      <c r="G15" s="25">
        <v>12490.4</v>
      </c>
      <c r="H15" s="26">
        <f t="shared" si="2"/>
        <v>33751.979999999996</v>
      </c>
    </row>
    <row r="16" spans="1:8" x14ac:dyDescent="0.2">
      <c r="A16" s="23" t="s">
        <v>17</v>
      </c>
      <c r="B16" s="24"/>
      <c r="C16" s="25">
        <v>11220976.43</v>
      </c>
      <c r="D16" s="25">
        <v>806089.62</v>
      </c>
      <c r="E16" s="25">
        <f t="shared" si="1"/>
        <v>12027066.049999999</v>
      </c>
      <c r="F16" s="25">
        <v>10890265</v>
      </c>
      <c r="G16" s="25">
        <v>10754077.300000001</v>
      </c>
      <c r="H16" s="26">
        <f t="shared" si="2"/>
        <v>1136801.0499999989</v>
      </c>
    </row>
    <row r="17" spans="1:8" x14ac:dyDescent="0.2">
      <c r="A17" s="27" t="s">
        <v>18</v>
      </c>
      <c r="B17" s="28"/>
      <c r="C17" s="29">
        <v>0</v>
      </c>
      <c r="D17" s="29">
        <v>0</v>
      </c>
      <c r="E17" s="25">
        <f t="shared" si="1"/>
        <v>0</v>
      </c>
      <c r="F17" s="29"/>
      <c r="G17" s="29"/>
      <c r="H17" s="26">
        <f t="shared" si="2"/>
        <v>0</v>
      </c>
    </row>
    <row r="18" spans="1:8" x14ac:dyDescent="0.2">
      <c r="A18" s="23" t="s">
        <v>19</v>
      </c>
      <c r="B18" s="24"/>
      <c r="C18" s="29">
        <v>19942193.77</v>
      </c>
      <c r="D18" s="29">
        <v>607219.96</v>
      </c>
      <c r="E18" s="25">
        <f t="shared" si="1"/>
        <v>20549413.73</v>
      </c>
      <c r="F18" s="29">
        <v>8047747.7199999997</v>
      </c>
      <c r="G18" s="29">
        <v>7960046.2999999998</v>
      </c>
      <c r="H18" s="26">
        <f t="shared" si="2"/>
        <v>12501666.010000002</v>
      </c>
    </row>
    <row r="19" spans="1:8" x14ac:dyDescent="0.2">
      <c r="A19" s="23" t="s">
        <v>20</v>
      </c>
      <c r="B19" s="24"/>
      <c r="C19" s="29">
        <v>1649310.86</v>
      </c>
      <c r="D19" s="29">
        <v>714636.81</v>
      </c>
      <c r="E19" s="25">
        <f t="shared" si="1"/>
        <v>2363947.67</v>
      </c>
      <c r="F19" s="29">
        <v>886946.64</v>
      </c>
      <c r="G19" s="29">
        <v>882260.4</v>
      </c>
      <c r="H19" s="26">
        <f t="shared" si="2"/>
        <v>1477001.0299999998</v>
      </c>
    </row>
    <row r="20" spans="1:8" x14ac:dyDescent="0.2">
      <c r="A20" s="27"/>
      <c r="B20" s="30"/>
      <c r="C20" s="29"/>
      <c r="D20" s="29"/>
      <c r="E20" s="29"/>
      <c r="F20" s="29"/>
      <c r="G20" s="29"/>
      <c r="H20" s="31"/>
    </row>
    <row r="21" spans="1:8" x14ac:dyDescent="0.2">
      <c r="A21" s="19" t="s">
        <v>21</v>
      </c>
      <c r="B21" s="20"/>
      <c r="C21" s="21">
        <f>SUM(C22:C28)</f>
        <v>172078118.24000001</v>
      </c>
      <c r="D21" s="21">
        <f t="shared" ref="D21:H21" si="3">SUM(D22:D28)</f>
        <v>2056359.9100000001</v>
      </c>
      <c r="E21" s="21">
        <f t="shared" si="3"/>
        <v>174134478.14999998</v>
      </c>
      <c r="F21" s="21">
        <f t="shared" si="3"/>
        <v>79788651.220000014</v>
      </c>
      <c r="G21" s="21">
        <f>SUM(G22:G28)</f>
        <v>78381549.399999991</v>
      </c>
      <c r="H21" s="22">
        <f t="shared" si="3"/>
        <v>94345826.929999977</v>
      </c>
    </row>
    <row r="22" spans="1:8" x14ac:dyDescent="0.2">
      <c r="A22" s="23" t="s">
        <v>22</v>
      </c>
      <c r="B22" s="24"/>
      <c r="C22" s="25">
        <v>2837348.91</v>
      </c>
      <c r="D22" s="25">
        <v>-90288.62</v>
      </c>
      <c r="E22" s="25">
        <f t="shared" ref="E22:E28" si="4">C22+D22</f>
        <v>2747060.29</v>
      </c>
      <c r="F22" s="25">
        <v>1224644.75</v>
      </c>
      <c r="G22" s="25">
        <v>1218975.5</v>
      </c>
      <c r="H22" s="26">
        <f t="shared" ref="H22:H27" si="5">+E22-F22</f>
        <v>1522415.54</v>
      </c>
    </row>
    <row r="23" spans="1:8" x14ac:dyDescent="0.2">
      <c r="A23" s="23" t="s">
        <v>23</v>
      </c>
      <c r="B23" s="24"/>
      <c r="C23" s="25">
        <v>7223998.5599999996</v>
      </c>
      <c r="D23" s="25">
        <v>113827.19</v>
      </c>
      <c r="E23" s="25">
        <f t="shared" si="4"/>
        <v>7337825.75</v>
      </c>
      <c r="F23" s="25">
        <v>1891780.9</v>
      </c>
      <c r="G23" s="25">
        <v>1825951.7</v>
      </c>
      <c r="H23" s="26">
        <f t="shared" si="5"/>
        <v>5446044.8499999996</v>
      </c>
    </row>
    <row r="24" spans="1:8" x14ac:dyDescent="0.2">
      <c r="A24" s="23" t="s">
        <v>24</v>
      </c>
      <c r="B24" s="24"/>
      <c r="C24" s="25">
        <v>32139802.539999999</v>
      </c>
      <c r="D24" s="25">
        <v>2032028.72</v>
      </c>
      <c r="E24" s="25">
        <f t="shared" si="4"/>
        <v>34171831.259999998</v>
      </c>
      <c r="F24" s="25">
        <v>15933254.24</v>
      </c>
      <c r="G24" s="25">
        <v>15933133.5</v>
      </c>
      <c r="H24" s="26">
        <f t="shared" si="5"/>
        <v>18238577.019999996</v>
      </c>
    </row>
    <row r="25" spans="1:8" x14ac:dyDescent="0.2">
      <c r="A25" s="23" t="s">
        <v>25</v>
      </c>
      <c r="B25" s="24"/>
      <c r="C25" s="25">
        <v>2707581.9</v>
      </c>
      <c r="D25" s="25">
        <v>38503.519999999997</v>
      </c>
      <c r="E25" s="25">
        <f t="shared" si="4"/>
        <v>2746085.42</v>
      </c>
      <c r="F25" s="25">
        <v>2130204.42</v>
      </c>
      <c r="G25" s="25">
        <v>2130084.4</v>
      </c>
      <c r="H25" s="26">
        <f t="shared" si="5"/>
        <v>615881</v>
      </c>
    </row>
    <row r="26" spans="1:8" x14ac:dyDescent="0.2">
      <c r="A26" s="23" t="s">
        <v>26</v>
      </c>
      <c r="B26" s="24"/>
      <c r="C26" s="25">
        <v>116263506.97</v>
      </c>
      <c r="D26" s="25">
        <v>-197098.43</v>
      </c>
      <c r="E26" s="25">
        <f t="shared" si="4"/>
        <v>116066408.53999999</v>
      </c>
      <c r="F26" s="25">
        <v>52420114.119999997</v>
      </c>
      <c r="G26" s="25">
        <v>52118881.299999997</v>
      </c>
      <c r="H26" s="26">
        <f t="shared" si="5"/>
        <v>63646294.419999994</v>
      </c>
    </row>
    <row r="27" spans="1:8" x14ac:dyDescent="0.2">
      <c r="A27" s="23" t="s">
        <v>27</v>
      </c>
      <c r="B27" s="24"/>
      <c r="C27" s="25">
        <v>10905879.359999999</v>
      </c>
      <c r="D27" s="25">
        <v>159387.53</v>
      </c>
      <c r="E27" s="25">
        <f t="shared" si="4"/>
        <v>11065266.889999999</v>
      </c>
      <c r="F27" s="25">
        <v>6188652.79</v>
      </c>
      <c r="G27" s="25">
        <v>5154523</v>
      </c>
      <c r="H27" s="26">
        <f t="shared" si="5"/>
        <v>4876614.0999999987</v>
      </c>
    </row>
    <row r="28" spans="1:8" x14ac:dyDescent="0.2">
      <c r="A28" s="23" t="s">
        <v>28</v>
      </c>
      <c r="B28" s="24"/>
      <c r="C28" s="29">
        <v>0</v>
      </c>
      <c r="D28" s="29">
        <v>0</v>
      </c>
      <c r="E28" s="25">
        <f t="shared" si="4"/>
        <v>0</v>
      </c>
      <c r="F28" s="29"/>
      <c r="G28" s="29"/>
      <c r="H28" s="26">
        <v>0</v>
      </c>
    </row>
    <row r="29" spans="1:8" x14ac:dyDescent="0.2">
      <c r="A29" s="27"/>
      <c r="B29" s="30"/>
      <c r="C29" s="29"/>
      <c r="D29" s="29"/>
      <c r="E29" s="29"/>
      <c r="F29" s="29"/>
      <c r="G29" s="29"/>
      <c r="H29" s="31"/>
    </row>
    <row r="30" spans="1:8" x14ac:dyDescent="0.2">
      <c r="A30" s="19" t="s">
        <v>29</v>
      </c>
      <c r="B30" s="20"/>
      <c r="C30" s="21">
        <f>SUM(C31:C39)</f>
        <v>13469955.109999999</v>
      </c>
      <c r="D30" s="21">
        <f t="shared" ref="D30:F30" si="6">SUM(D31:D39)</f>
        <v>-63745.979999999989</v>
      </c>
      <c r="E30" s="21">
        <f t="shared" si="6"/>
        <v>13406209.129999999</v>
      </c>
      <c r="F30" s="21">
        <f t="shared" si="6"/>
        <v>5626625.2100000009</v>
      </c>
      <c r="G30" s="21">
        <f>SUM(G31:G39)</f>
        <v>5484377.7000000011</v>
      </c>
      <c r="H30" s="22">
        <f>SUM(H31:H39)</f>
        <v>7779583.9200000009</v>
      </c>
    </row>
    <row r="31" spans="1:8" x14ac:dyDescent="0.2">
      <c r="A31" s="23" t="s">
        <v>30</v>
      </c>
      <c r="B31" s="24"/>
      <c r="C31" s="25">
        <v>1931900.9</v>
      </c>
      <c r="D31" s="25">
        <v>-4620.0200000000004</v>
      </c>
      <c r="E31" s="25">
        <f t="shared" ref="E31:E39" si="7">C31+D31</f>
        <v>1927280.88</v>
      </c>
      <c r="F31" s="25">
        <v>981915.81</v>
      </c>
      <c r="G31" s="25">
        <v>981915.8</v>
      </c>
      <c r="H31" s="26">
        <f t="shared" ref="H31:H39" si="8">+E31-F31</f>
        <v>945365.06999999983</v>
      </c>
    </row>
    <row r="32" spans="1:8" x14ac:dyDescent="0.2">
      <c r="A32" s="23" t="s">
        <v>31</v>
      </c>
      <c r="B32" s="24"/>
      <c r="C32" s="25">
        <v>2273240.48</v>
      </c>
      <c r="D32" s="25">
        <v>-48816.77</v>
      </c>
      <c r="E32" s="25">
        <f t="shared" si="7"/>
        <v>2224423.71</v>
      </c>
      <c r="F32" s="25">
        <v>607423.22</v>
      </c>
      <c r="G32" s="25">
        <v>561460.80000000005</v>
      </c>
      <c r="H32" s="26">
        <f t="shared" si="8"/>
        <v>1617000.49</v>
      </c>
    </row>
    <row r="33" spans="1:8" x14ac:dyDescent="0.2">
      <c r="A33" s="23" t="s">
        <v>32</v>
      </c>
      <c r="B33" s="24"/>
      <c r="C33" s="25">
        <v>22460.48</v>
      </c>
      <c r="D33" s="25">
        <v>168.31</v>
      </c>
      <c r="E33" s="25">
        <f t="shared" si="7"/>
        <v>22628.79</v>
      </c>
      <c r="F33" s="25">
        <v>9083.0499999999993</v>
      </c>
      <c r="G33" s="25">
        <v>9083.1</v>
      </c>
      <c r="H33" s="26">
        <f t="shared" si="8"/>
        <v>13545.740000000002</v>
      </c>
    </row>
    <row r="34" spans="1:8" x14ac:dyDescent="0.2">
      <c r="A34" s="23" t="s">
        <v>33</v>
      </c>
      <c r="B34" s="24"/>
      <c r="C34" s="25">
        <v>470086.94</v>
      </c>
      <c r="D34" s="25">
        <v>-1092.8599999999999</v>
      </c>
      <c r="E34" s="25">
        <f t="shared" si="7"/>
        <v>468994.08</v>
      </c>
      <c r="F34" s="25">
        <v>412825.36</v>
      </c>
      <c r="G34" s="25">
        <v>400073.2</v>
      </c>
      <c r="H34" s="26">
        <f t="shared" si="8"/>
        <v>56168.72000000003</v>
      </c>
    </row>
    <row r="35" spans="1:8" x14ac:dyDescent="0.2">
      <c r="A35" s="23" t="s">
        <v>34</v>
      </c>
      <c r="B35" s="24"/>
      <c r="C35" s="25">
        <v>7955018.2199999997</v>
      </c>
      <c r="D35" s="25">
        <v>-10470.030000000001</v>
      </c>
      <c r="E35" s="25">
        <f t="shared" si="7"/>
        <v>7944548.1899999995</v>
      </c>
      <c r="F35" s="25">
        <v>3332836.38</v>
      </c>
      <c r="G35" s="25">
        <v>3249303.3</v>
      </c>
      <c r="H35" s="26">
        <f t="shared" si="8"/>
        <v>4611711.8099999996</v>
      </c>
    </row>
    <row r="36" spans="1:8" x14ac:dyDescent="0.2">
      <c r="A36" s="23" t="s">
        <v>35</v>
      </c>
      <c r="B36" s="24"/>
      <c r="C36" s="25">
        <v>615.45000000000005</v>
      </c>
      <c r="D36" s="25">
        <v>-27.49</v>
      </c>
      <c r="E36" s="25">
        <f t="shared" si="7"/>
        <v>587.96</v>
      </c>
      <c r="F36" s="25">
        <v>104.35</v>
      </c>
      <c r="G36" s="25">
        <v>104.4</v>
      </c>
      <c r="H36" s="26">
        <f t="shared" si="8"/>
        <v>483.61</v>
      </c>
    </row>
    <row r="37" spans="1:8" x14ac:dyDescent="0.2">
      <c r="A37" s="23" t="s">
        <v>36</v>
      </c>
      <c r="B37" s="24"/>
      <c r="C37" s="25">
        <v>261681.36</v>
      </c>
      <c r="D37" s="25">
        <v>-9114.83</v>
      </c>
      <c r="E37" s="25">
        <f t="shared" si="7"/>
        <v>252566.53</v>
      </c>
      <c r="F37" s="25">
        <v>64096.53</v>
      </c>
      <c r="G37" s="25">
        <v>64096.5</v>
      </c>
      <c r="H37" s="26">
        <f t="shared" si="8"/>
        <v>188470</v>
      </c>
    </row>
    <row r="38" spans="1:8" x14ac:dyDescent="0.2">
      <c r="A38" s="23" t="s">
        <v>37</v>
      </c>
      <c r="B38" s="24"/>
      <c r="C38" s="25">
        <v>514229.88</v>
      </c>
      <c r="D38" s="25">
        <v>8854.14</v>
      </c>
      <c r="E38" s="25">
        <f t="shared" si="7"/>
        <v>523084.02</v>
      </c>
      <c r="F38" s="25">
        <v>194327.15</v>
      </c>
      <c r="G38" s="25">
        <v>194327.2</v>
      </c>
      <c r="H38" s="26">
        <f t="shared" si="8"/>
        <v>328756.87</v>
      </c>
    </row>
    <row r="39" spans="1:8" x14ac:dyDescent="0.2">
      <c r="A39" s="23" t="s">
        <v>38</v>
      </c>
      <c r="B39" s="24"/>
      <c r="C39" s="25">
        <v>40721.4</v>
      </c>
      <c r="D39" s="25">
        <v>1373.57</v>
      </c>
      <c r="E39" s="25">
        <f t="shared" si="7"/>
        <v>42094.97</v>
      </c>
      <c r="F39" s="25">
        <v>24013.360000000001</v>
      </c>
      <c r="G39" s="25">
        <v>24013.4</v>
      </c>
      <c r="H39" s="26">
        <f t="shared" si="8"/>
        <v>18081.61</v>
      </c>
    </row>
    <row r="40" spans="1:8" x14ac:dyDescent="0.2">
      <c r="A40" s="27"/>
      <c r="B40" s="30"/>
      <c r="C40" s="29"/>
      <c r="D40" s="29"/>
      <c r="E40" s="29"/>
      <c r="F40" s="29"/>
      <c r="G40" s="29"/>
      <c r="H40" s="31"/>
    </row>
    <row r="41" spans="1:8" x14ac:dyDescent="0.2">
      <c r="A41" s="19" t="s">
        <v>39</v>
      </c>
      <c r="B41" s="20"/>
      <c r="C41" s="21">
        <f>SUM(C42:C45)</f>
        <v>71129078.760000005</v>
      </c>
      <c r="D41" s="21">
        <f t="shared" ref="D41:E41" si="9">SUM(D42:D45)</f>
        <v>0</v>
      </c>
      <c r="E41" s="21">
        <f t="shared" si="9"/>
        <v>71129078.760000005</v>
      </c>
      <c r="F41" s="21">
        <f>SUM(F42:F45)</f>
        <v>41806371.350000001</v>
      </c>
      <c r="G41" s="21">
        <f>SUM(G42:G45)</f>
        <v>41683648.799999997</v>
      </c>
      <c r="H41" s="22">
        <f>SUM(H42:H45)</f>
        <v>29322707.410000004</v>
      </c>
    </row>
    <row r="42" spans="1:8" x14ac:dyDescent="0.2">
      <c r="A42" s="23" t="s">
        <v>40</v>
      </c>
      <c r="B42" s="24"/>
      <c r="C42" s="25">
        <v>5776982.5700000003</v>
      </c>
      <c r="D42" s="25">
        <v>0</v>
      </c>
      <c r="E42" s="25">
        <f t="shared" ref="E42:E45" si="10">C42+D42</f>
        <v>5776982.5700000003</v>
      </c>
      <c r="F42" s="25">
        <v>3683302.47</v>
      </c>
      <c r="G42" s="25">
        <v>3683302.5</v>
      </c>
      <c r="H42" s="26">
        <f t="shared" ref="H42:H45" si="11">+E42-F42</f>
        <v>2093680.1</v>
      </c>
    </row>
    <row r="43" spans="1:8" x14ac:dyDescent="0.2">
      <c r="A43" s="23" t="s">
        <v>41</v>
      </c>
      <c r="B43" s="24"/>
      <c r="C43" s="25">
        <v>58642613.859999999</v>
      </c>
      <c r="D43" s="25">
        <v>0</v>
      </c>
      <c r="E43" s="25">
        <f t="shared" si="10"/>
        <v>58642613.859999999</v>
      </c>
      <c r="F43" s="25">
        <v>31902940.379999999</v>
      </c>
      <c r="G43" s="25">
        <v>31780217.800000001</v>
      </c>
      <c r="H43" s="26">
        <f t="shared" si="11"/>
        <v>26739673.48</v>
      </c>
    </row>
    <row r="44" spans="1:8" x14ac:dyDescent="0.2">
      <c r="A44" s="23" t="s">
        <v>42</v>
      </c>
      <c r="B44" s="24"/>
      <c r="C44" s="29">
        <v>0</v>
      </c>
      <c r="D44" s="29">
        <v>0</v>
      </c>
      <c r="E44" s="25">
        <f t="shared" si="10"/>
        <v>0</v>
      </c>
      <c r="F44" s="29"/>
      <c r="G44" s="29"/>
      <c r="H44" s="26">
        <f t="shared" si="11"/>
        <v>0</v>
      </c>
    </row>
    <row r="45" spans="1:8" x14ac:dyDescent="0.2">
      <c r="A45" s="23" t="s">
        <v>43</v>
      </c>
      <c r="B45" s="24"/>
      <c r="C45" s="29">
        <v>6709482.3300000001</v>
      </c>
      <c r="D45" s="29">
        <v>0</v>
      </c>
      <c r="E45" s="25">
        <f t="shared" si="10"/>
        <v>6709482.3300000001</v>
      </c>
      <c r="F45" s="29">
        <v>6220128.5</v>
      </c>
      <c r="G45" s="29">
        <v>6220128.5</v>
      </c>
      <c r="H45" s="26">
        <f t="shared" si="11"/>
        <v>489353.83000000007</v>
      </c>
    </row>
    <row r="46" spans="1:8" x14ac:dyDescent="0.2">
      <c r="A46" s="27"/>
      <c r="B46" s="32"/>
      <c r="C46" s="29"/>
      <c r="D46" s="29"/>
      <c r="E46" s="29"/>
      <c r="F46" s="29"/>
      <c r="G46" s="29"/>
      <c r="H46" s="31"/>
    </row>
    <row r="47" spans="1:8" ht="13.5" thickBot="1" x14ac:dyDescent="0.25">
      <c r="A47" s="33"/>
      <c r="B47" s="34" t="s">
        <v>44</v>
      </c>
      <c r="C47" s="35">
        <f>+C11+C21+C30+C41</f>
        <v>310593392.63999999</v>
      </c>
      <c r="D47" s="35">
        <f t="shared" ref="D47:H47" si="12">+D11+D21+D30+D41</f>
        <v>4242311.1199999992</v>
      </c>
      <c r="E47" s="35">
        <f t="shared" si="12"/>
        <v>314835703.75999999</v>
      </c>
      <c r="F47" s="35">
        <f t="shared" si="12"/>
        <v>157346705.34</v>
      </c>
      <c r="G47" s="35">
        <f>+G11+G21+G30+G41</f>
        <v>155430733.5</v>
      </c>
      <c r="H47" s="36">
        <f t="shared" si="12"/>
        <v>157488998.41999999</v>
      </c>
    </row>
    <row r="48" spans="1:8" x14ac:dyDescent="0.2">
      <c r="G48" s="29"/>
    </row>
  </sheetData>
  <mergeCells count="40">
    <mergeCell ref="A7:B9"/>
    <mergeCell ref="C7:G7"/>
    <mergeCell ref="H7:H8"/>
    <mergeCell ref="A1:H1"/>
    <mergeCell ref="A2:H2"/>
    <mergeCell ref="A3:H3"/>
    <mergeCell ref="A6:H6"/>
    <mergeCell ref="A4:H4"/>
    <mergeCell ref="A5:H5"/>
    <mergeCell ref="A23:B23"/>
    <mergeCell ref="A11:B11"/>
    <mergeCell ref="A12:B12"/>
    <mergeCell ref="A13:B13"/>
    <mergeCell ref="A14:B14"/>
    <mergeCell ref="A15:B15"/>
    <mergeCell ref="A16:B16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37:B37"/>
    <mergeCell ref="A38:B38"/>
    <mergeCell ref="A39:B39"/>
    <mergeCell ref="A41:B41"/>
    <mergeCell ref="A42:B42"/>
    <mergeCell ref="A43:B43"/>
  </mergeCells>
  <printOptions horizontalCentered="1"/>
  <pageMargins left="0.39370078740157483" right="0.39370078740157483" top="0.59055118110236227" bottom="0.3937007874015748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2023-08-01T16:44:51Z</cp:lastPrinted>
  <dcterms:created xsi:type="dcterms:W3CDTF">2017-04-23T18:34:55Z</dcterms:created>
  <dcterms:modified xsi:type="dcterms:W3CDTF">2023-08-01T16:44:53Z</dcterms:modified>
</cp:coreProperties>
</file>