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655E0B36-9105-4185-B55F-6B1D6C40EF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F41" i="2" l="1"/>
  <c r="G41" i="2" l="1"/>
  <c r="G30" i="2"/>
  <c r="G21" i="2"/>
  <c r="G11" i="2"/>
  <c r="E45" i="2"/>
  <c r="E44" i="2"/>
  <c r="E43" i="2"/>
  <c r="E42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2" i="2"/>
  <c r="E19" i="2"/>
  <c r="E18" i="2"/>
  <c r="E17" i="2"/>
  <c r="E16" i="2"/>
  <c r="E15" i="2"/>
  <c r="E14" i="2"/>
  <c r="E13" i="2"/>
  <c r="E12" i="2"/>
  <c r="G47" i="2" l="1"/>
  <c r="H45" i="2"/>
  <c r="H44" i="2"/>
  <c r="H43" i="2"/>
  <c r="H42" i="2"/>
  <c r="H39" i="2"/>
  <c r="H38" i="2"/>
  <c r="H37" i="2"/>
  <c r="H36" i="2"/>
  <c r="H35" i="2"/>
  <c r="H34" i="2"/>
  <c r="H33" i="2"/>
  <c r="H32" i="2"/>
  <c r="H31" i="2"/>
  <c r="H27" i="2"/>
  <c r="H26" i="2"/>
  <c r="H25" i="2"/>
  <c r="H24" i="2"/>
  <c r="H23" i="2"/>
  <c r="H22" i="2"/>
  <c r="H19" i="2"/>
  <c r="H18" i="2"/>
  <c r="H17" i="2"/>
  <c r="H16" i="2"/>
  <c r="H15" i="2"/>
  <c r="H14" i="2"/>
  <c r="H13" i="2"/>
  <c r="H12" i="2"/>
  <c r="H30" i="2" l="1"/>
  <c r="H41" i="2"/>
  <c r="E41" i="2" l="1"/>
  <c r="D41" i="2"/>
  <c r="C41" i="2"/>
  <c r="F30" i="2"/>
  <c r="E30" i="2"/>
  <c r="D30" i="2"/>
  <c r="C30" i="2"/>
  <c r="H21" i="2"/>
  <c r="F21" i="2"/>
  <c r="E21" i="2"/>
  <c r="D21" i="2"/>
  <c r="C21" i="2"/>
  <c r="H11" i="2"/>
  <c r="F11" i="2"/>
  <c r="E11" i="2"/>
  <c r="D11" i="2"/>
  <c r="C11" i="2"/>
  <c r="H47" i="2" l="1"/>
  <c r="F47" i="2"/>
  <c r="E47" i="2"/>
  <c r="D47" i="2"/>
  <c r="C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<sst xmlns="http://schemas.openxmlformats.org/spreadsheetml/2006/main" count="49" uniqueCount="49">
  <si>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</si>
  <si>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</si>
  <si>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</si>
  <si>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</si>
  <si>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</si>
  <si>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</si>
  <si>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</si>
  <si>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</si>
  <si>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</si>
  <si>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</si>
  <si>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</si>
  <si>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</si>
  <si>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</si>
  <si>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</si>
  <si>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</si>
  <si>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</si>
  <si>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</si>
  <si>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</si>
  <si>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</si>
  <si>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</si>
  <si>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</si>
  <si>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</si>
  <si>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</si>
  <si>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</si>
  <si>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</si>
  <si>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</si>
  <si>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</si>
  <si>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</si>
  <si>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</si>
  <si>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</si>
  <si>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</si>
  <si>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</si>
  <si>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</si>
  <si>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</si>
  <si>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</si>
  <si>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</si>
  <si>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</si>
  <si>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</si>
  <si>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</si>
  <si>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</si>
  <si>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</si>
  <si>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</si>
  <si>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</si>
  <si>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</si>
  <si>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</si>
  <si>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</si>
  <si>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Sector Central del Poder Ejecutivo del Estado Libre y Soberano de México</t>
  </si>
  <si>
    <t>Cifras Preliminares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</si>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</sst>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37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zoomScale="70" zoomScaleNormal="70" workbookViewId="0">
      <selection activeCell="C12" sqref="C12"/>
    </sheetView>
  </sheetViews>
  <sheetFormatPr baseColWidth="10" defaultRowHeight="12.75" x14ac:dyDescent="0.2"/>
  <cols>
    <col min="1" max="1" width="26.5703125" style="2" customWidth="1"/>
    <col min="2" max="2" width="10.28515625" style="2" customWidth="1"/>
    <col min="3" max="3" width="25" style="2" customWidth="1"/>
    <col min="4" max="4" width="17.7109375" style="2" customWidth="1"/>
    <col min="5" max="5" width="15.42578125" style="2" bestFit="1" customWidth="1"/>
    <col min="6" max="6" width="19.7109375" style="2" customWidth="1"/>
    <col min="7" max="7" width="17.42578125" style="2" customWidth="1"/>
    <col min="8" max="8" width="16.140625" style="2" bestFit="1" customWidth="1"/>
    <col min="9" max="16384" width="11.42578125" style="2"/>
  </cols>
  <sheetData>
    <row r="1" spans="1:8" x14ac:dyDescent="0.2">
      <c r="A1" s="1" t="s">
        <v>46</v>
      </c>
      <c r="B1" s="1"/>
      <c r="C1" s="1"/>
      <c r="D1" s="1"/>
      <c r="E1" s="1"/>
      <c r="F1" s="1"/>
      <c r="G1" s="1"/>
      <c r="H1" s="1"/>
    </row>
    <row r="2" spans="1:8" x14ac:dyDescent="0.2">
      <c r="A2" s="3" t="s">
        <v>3</v>
      </c>
      <c r="B2" s="3"/>
      <c r="C2" s="3"/>
      <c r="D2" s="3"/>
      <c r="E2" s="3"/>
      <c r="F2" s="3"/>
      <c r="G2" s="3"/>
      <c r="H2" s="3"/>
    </row>
    <row r="3" spans="1:8" x14ac:dyDescent="0.2">
      <c r="A3" s="1" t="s">
        <v>4</v>
      </c>
      <c r="B3" s="1"/>
      <c r="C3" s="1"/>
      <c r="D3" s="1"/>
      <c r="E3" s="1"/>
      <c r="F3" s="1"/>
      <c r="G3" s="1"/>
      <c r="H3" s="1"/>
    </row>
    <row r="4" spans="1:8" x14ac:dyDescent="0.2">
      <c r="A4" s="1" t="s">
        <v>48</v>
      </c>
      <c r="B4" s="1"/>
      <c r="C4" s="1"/>
      <c r="D4" s="1"/>
      <c r="E4" s="1"/>
      <c r="F4" s="1"/>
      <c r="G4" s="1"/>
      <c r="H4" s="1"/>
    </row>
    <row r="5" spans="1:8" x14ac:dyDescent="0.2">
      <c r="A5" s="1" t="s">
        <v>47</v>
      </c>
      <c r="B5" s="1"/>
      <c r="C5" s="1"/>
      <c r="D5" s="1"/>
      <c r="E5" s="1"/>
      <c r="F5" s="1"/>
      <c r="G5" s="1"/>
      <c r="H5" s="1"/>
    </row>
    <row r="6" spans="1:8" ht="13.5" thickBot="1" x14ac:dyDescent="0.25">
      <c r="A6" s="1" t="s">
        <v>45</v>
      </c>
      <c r="B6" s="1"/>
      <c r="C6" s="1"/>
      <c r="D6" s="1"/>
      <c r="E6" s="1"/>
      <c r="F6" s="1"/>
      <c r="G6" s="1"/>
      <c r="H6" s="1"/>
    </row>
    <row r="7" spans="1:8" x14ac:dyDescent="0.2">
      <c r="A7" s="4" t="s">
        <v>5</v>
      </c>
      <c r="B7" s="5"/>
      <c r="C7" s="5" t="s">
        <v>6</v>
      </c>
      <c r="D7" s="5"/>
      <c r="E7" s="5"/>
      <c r="F7" s="5"/>
      <c r="G7" s="5"/>
      <c r="H7" s="6" t="s">
        <v>7</v>
      </c>
    </row>
    <row r="8" spans="1:8" ht="25.5" x14ac:dyDescent="0.2">
      <c r="A8" s="7"/>
      <c r="B8" s="1"/>
      <c r="C8" s="8" t="s">
        <v>8</v>
      </c>
      <c r="D8" s="9" t="s">
        <v>9</v>
      </c>
      <c r="E8" s="8" t="s">
        <v>0</v>
      </c>
      <c r="F8" s="8" t="s">
        <v>1</v>
      </c>
      <c r="G8" s="8" t="s">
        <v>2</v>
      </c>
      <c r="H8" s="10"/>
    </row>
    <row r="9" spans="1:8" ht="13.5" thickBot="1" x14ac:dyDescent="0.25">
      <c r="A9" s="11"/>
      <c r="B9" s="12"/>
      <c r="C9" s="13">
        <v>1</v>
      </c>
      <c r="D9" s="13">
        <v>2</v>
      </c>
      <c r="E9" s="13" t="s">
        <v>10</v>
      </c>
      <c r="F9" s="13">
        <v>4</v>
      </c>
      <c r="G9" s="13">
        <v>5</v>
      </c>
      <c r="H9" s="14" t="s">
        <v>11</v>
      </c>
    </row>
    <row r="10" spans="1:8" x14ac:dyDescent="0.2">
      <c r="A10" s="15"/>
      <c r="B10" s="16"/>
      <c r="C10" s="17"/>
      <c r="D10" s="17"/>
      <c r="E10" s="17"/>
      <c r="F10" s="17"/>
      <c r="G10" s="17"/>
      <c r="H10" s="18"/>
    </row>
    <row r="11" spans="1:8" x14ac:dyDescent="0.2">
      <c r="A11" s="19" t="s">
        <v>12</v>
      </c>
      <c r="B11" s="20"/>
      <c r="C11" s="21">
        <f t="shared" ref="C11:H11" si="0">SUM(C12:C19)</f>
        <v>53916240.521999992</v>
      </c>
      <c r="D11" s="21">
        <f t="shared" si="0"/>
        <v>1646940.1819000002</v>
      </c>
      <c r="E11" s="21">
        <f t="shared" si="0"/>
        <v>55563180.703899994</v>
      </c>
      <c r="F11" s="21">
        <f t="shared" si="0"/>
        <v>45041741.04851</v>
      </c>
      <c r="G11" s="21">
        <f>SUM(G12:G19)</f>
        <v>44955197.971359998</v>
      </c>
      <c r="H11" s="22">
        <f t="shared" si="0"/>
        <v>10521439.65539</v>
      </c>
    </row>
    <row r="12" spans="1:8" x14ac:dyDescent="0.2">
      <c r="A12" s="23" t="s">
        <v>13</v>
      </c>
      <c r="B12" s="24"/>
      <c r="C12" s="25">
        <v>1943487.95</v>
      </c>
      <c r="D12" s="26">
        <v>0</v>
      </c>
      <c r="E12" s="26">
        <f>C12+D12</f>
        <v>1943487.95</v>
      </c>
      <c r="F12" s="26">
        <v>1524387.736</v>
      </c>
      <c r="G12" s="26">
        <v>1524387.736</v>
      </c>
      <c r="H12" s="27">
        <f>+E12-F12</f>
        <v>419100.21399999992</v>
      </c>
    </row>
    <row r="13" spans="1:8" x14ac:dyDescent="0.2">
      <c r="A13" s="23" t="s">
        <v>14</v>
      </c>
      <c r="B13" s="24"/>
      <c r="C13" s="25">
        <v>11267618.814999999</v>
      </c>
      <c r="D13" s="26">
        <v>-22226.187689999992</v>
      </c>
      <c r="E13" s="26">
        <f t="shared" ref="E13:E19" si="1">C13+D13</f>
        <v>11245392.62731</v>
      </c>
      <c r="F13" s="26">
        <v>8197799.2315100003</v>
      </c>
      <c r="G13" s="26">
        <v>8187014.78847</v>
      </c>
      <c r="H13" s="27">
        <f t="shared" ref="H13:H19" si="2">+E13-F13</f>
        <v>3047593.3958000001</v>
      </c>
    </row>
    <row r="14" spans="1:8" x14ac:dyDescent="0.2">
      <c r="A14" s="23" t="s">
        <v>15</v>
      </c>
      <c r="B14" s="24"/>
      <c r="C14" s="25">
        <v>7847838.7050000001</v>
      </c>
      <c r="D14" s="26">
        <v>14870.449200000032</v>
      </c>
      <c r="E14" s="26">
        <f t="shared" si="1"/>
        <v>7862709.1541999998</v>
      </c>
      <c r="F14" s="26">
        <v>5404121.14965</v>
      </c>
      <c r="G14" s="26">
        <v>5387014.3087999998</v>
      </c>
      <c r="H14" s="27">
        <f t="shared" si="2"/>
        <v>2458588.0045499997</v>
      </c>
    </row>
    <row r="15" spans="1:8" x14ac:dyDescent="0.2">
      <c r="A15" s="23" t="s">
        <v>16</v>
      </c>
      <c r="B15" s="24"/>
      <c r="C15" s="25">
        <v>44813.989000000001</v>
      </c>
      <c r="D15" s="26">
        <v>1786.6851999999999</v>
      </c>
      <c r="E15" s="26">
        <f t="shared" si="1"/>
        <v>46600.674200000001</v>
      </c>
      <c r="F15" s="26">
        <v>18451.331389999999</v>
      </c>
      <c r="G15" s="26">
        <v>18219.79996</v>
      </c>
      <c r="H15" s="27">
        <f t="shared" si="2"/>
        <v>28149.342810000002</v>
      </c>
    </row>
    <row r="16" spans="1:8" x14ac:dyDescent="0.2">
      <c r="A16" s="23" t="s">
        <v>17</v>
      </c>
      <c r="B16" s="24"/>
      <c r="C16" s="25">
        <v>11220976.432</v>
      </c>
      <c r="D16" s="26">
        <v>491736.52177000011</v>
      </c>
      <c r="E16" s="26">
        <f t="shared" si="1"/>
        <v>11712712.95377</v>
      </c>
      <c r="F16" s="26">
        <v>14836451.88769</v>
      </c>
      <c r="G16" s="26">
        <v>14779783.779299999</v>
      </c>
      <c r="H16" s="27">
        <f t="shared" si="2"/>
        <v>-3123738.9339199997</v>
      </c>
    </row>
    <row r="17" spans="1:8" x14ac:dyDescent="0.2">
      <c r="A17" s="28" t="s">
        <v>18</v>
      </c>
      <c r="B17" s="29"/>
      <c r="C17" s="25">
        <v>0</v>
      </c>
      <c r="D17" s="25">
        <v>0</v>
      </c>
      <c r="E17" s="26">
        <f t="shared" si="1"/>
        <v>0</v>
      </c>
      <c r="F17" s="25">
        <v>0</v>
      </c>
      <c r="G17" s="25">
        <v>0</v>
      </c>
      <c r="H17" s="27">
        <f t="shared" si="2"/>
        <v>0</v>
      </c>
    </row>
    <row r="18" spans="1:8" x14ac:dyDescent="0.2">
      <c r="A18" s="23" t="s">
        <v>19</v>
      </c>
      <c r="B18" s="24"/>
      <c r="C18" s="25">
        <v>19942193.767999999</v>
      </c>
      <c r="D18" s="25">
        <v>762826.71808999998</v>
      </c>
      <c r="E18" s="26">
        <f t="shared" si="1"/>
        <v>20705020.486090001</v>
      </c>
      <c r="F18" s="25">
        <v>13623782.44939</v>
      </c>
      <c r="G18" s="25">
        <v>13623286.4794</v>
      </c>
      <c r="H18" s="27">
        <f t="shared" si="2"/>
        <v>7081238.036700001</v>
      </c>
    </row>
    <row r="19" spans="1:8" x14ac:dyDescent="0.2">
      <c r="A19" s="23" t="s">
        <v>20</v>
      </c>
      <c r="B19" s="24"/>
      <c r="C19" s="25">
        <v>1649310.8629999999</v>
      </c>
      <c r="D19" s="25">
        <v>397945.99532999995</v>
      </c>
      <c r="E19" s="26">
        <f t="shared" si="1"/>
        <v>2047256.8583299997</v>
      </c>
      <c r="F19" s="25">
        <v>1436747.2628800001</v>
      </c>
      <c r="G19" s="25">
        <v>1435491.0794300002</v>
      </c>
      <c r="H19" s="27">
        <f t="shared" si="2"/>
        <v>610509.59544999967</v>
      </c>
    </row>
    <row r="20" spans="1:8" x14ac:dyDescent="0.2">
      <c r="A20" s="28"/>
      <c r="B20" s="30"/>
      <c r="C20" s="25"/>
      <c r="D20" s="25"/>
      <c r="E20" s="25"/>
      <c r="F20" s="25"/>
      <c r="G20" s="25"/>
      <c r="H20" s="31"/>
    </row>
    <row r="21" spans="1:8" x14ac:dyDescent="0.2">
      <c r="A21" s="19" t="s">
        <v>21</v>
      </c>
      <c r="B21" s="20"/>
      <c r="C21" s="21">
        <f>SUM(C22:C28)</f>
        <v>172078118.236</v>
      </c>
      <c r="D21" s="21">
        <f t="shared" ref="D21:H21" si="3">SUM(D22:D28)</f>
        <v>2602040.5060499995</v>
      </c>
      <c r="E21" s="21">
        <f t="shared" si="3"/>
        <v>174680158.74204999</v>
      </c>
      <c r="F21" s="21">
        <f t="shared" si="3"/>
        <v>118464077.61476</v>
      </c>
      <c r="G21" s="21">
        <f>SUM(G22:G28)</f>
        <v>117698482.08327</v>
      </c>
      <c r="H21" s="22">
        <f t="shared" si="3"/>
        <v>56216081.127289988</v>
      </c>
    </row>
    <row r="22" spans="1:8" x14ac:dyDescent="0.2">
      <c r="A22" s="23" t="s">
        <v>22</v>
      </c>
      <c r="B22" s="24"/>
      <c r="C22" s="26">
        <v>2837348.9139999999</v>
      </c>
      <c r="D22" s="26">
        <v>-91193.604290000003</v>
      </c>
      <c r="E22" s="26">
        <f t="shared" ref="E22:E28" si="4">C22+D22</f>
        <v>2746155.3097099997</v>
      </c>
      <c r="F22" s="26">
        <v>2341029.0896600001</v>
      </c>
      <c r="G22" s="26">
        <v>2341029.0896600001</v>
      </c>
      <c r="H22" s="27">
        <f t="shared" ref="H22:H27" si="5">+E22-F22</f>
        <v>405126.22004999965</v>
      </c>
    </row>
    <row r="23" spans="1:8" x14ac:dyDescent="0.2">
      <c r="A23" s="23" t="s">
        <v>23</v>
      </c>
      <c r="B23" s="24"/>
      <c r="C23" s="26">
        <v>7223998.5559999999</v>
      </c>
      <c r="D23" s="26">
        <v>-38097.369990000036</v>
      </c>
      <c r="E23" s="26">
        <f>C23+D23</f>
        <v>7185901.1860099994</v>
      </c>
      <c r="F23" s="26">
        <v>3511314.5034899996</v>
      </c>
      <c r="G23" s="26">
        <v>3511314.5034899996</v>
      </c>
      <c r="H23" s="27">
        <f t="shared" si="5"/>
        <v>3674586.6825199998</v>
      </c>
    </row>
    <row r="24" spans="1:8" x14ac:dyDescent="0.2">
      <c r="A24" s="23" t="s">
        <v>24</v>
      </c>
      <c r="B24" s="24"/>
      <c r="C24" s="26">
        <v>32139802.543000001</v>
      </c>
      <c r="D24" s="26">
        <v>2054933.9210299999</v>
      </c>
      <c r="E24" s="26">
        <f t="shared" si="4"/>
        <v>34194736.464029998</v>
      </c>
      <c r="F24" s="26">
        <v>21442286.748669997</v>
      </c>
      <c r="G24" s="26">
        <v>21442284.47462</v>
      </c>
      <c r="H24" s="27">
        <f t="shared" si="5"/>
        <v>12752449.715360001</v>
      </c>
    </row>
    <row r="25" spans="1:8" x14ac:dyDescent="0.2">
      <c r="A25" s="23" t="s">
        <v>25</v>
      </c>
      <c r="B25" s="24"/>
      <c r="C25" s="26">
        <v>2707581.895</v>
      </c>
      <c r="D25" s="26">
        <v>825446.98069999996</v>
      </c>
      <c r="E25" s="26">
        <f t="shared" si="4"/>
        <v>3533028.8756999997</v>
      </c>
      <c r="F25" s="26">
        <v>3848402.4500300004</v>
      </c>
      <c r="G25" s="26">
        <v>3848040.50599</v>
      </c>
      <c r="H25" s="27">
        <f t="shared" si="5"/>
        <v>-315373.57433000067</v>
      </c>
    </row>
    <row r="26" spans="1:8" x14ac:dyDescent="0.2">
      <c r="A26" s="23" t="s">
        <v>26</v>
      </c>
      <c r="B26" s="24"/>
      <c r="C26" s="26">
        <v>116263506.96799999</v>
      </c>
      <c r="D26" s="26">
        <v>-4590.3968500000192</v>
      </c>
      <c r="E26" s="26">
        <f t="shared" si="4"/>
        <v>116258916.57114999</v>
      </c>
      <c r="F26" s="26">
        <v>78476776.044200003</v>
      </c>
      <c r="G26" s="26">
        <v>78303780.372869998</v>
      </c>
      <c r="H26" s="27">
        <f t="shared" si="5"/>
        <v>37782140.526949987</v>
      </c>
    </row>
    <row r="27" spans="1:8" x14ac:dyDescent="0.2">
      <c r="A27" s="23" t="s">
        <v>27</v>
      </c>
      <c r="B27" s="24"/>
      <c r="C27" s="26">
        <v>10905879.359999999</v>
      </c>
      <c r="D27" s="26">
        <v>-144459.02455000021</v>
      </c>
      <c r="E27" s="26">
        <f t="shared" si="4"/>
        <v>10761420.335449999</v>
      </c>
      <c r="F27" s="26">
        <v>8844268.7787099984</v>
      </c>
      <c r="G27" s="26">
        <v>8252033.1366400002</v>
      </c>
      <c r="H27" s="27">
        <f t="shared" si="5"/>
        <v>1917151.5567400008</v>
      </c>
    </row>
    <row r="28" spans="1:8" x14ac:dyDescent="0.2">
      <c r="A28" s="23" t="s">
        <v>28</v>
      </c>
      <c r="B28" s="24"/>
      <c r="C28" s="25">
        <v>0</v>
      </c>
      <c r="D28" s="25">
        <v>0</v>
      </c>
      <c r="E28" s="26">
        <f t="shared" si="4"/>
        <v>0</v>
      </c>
      <c r="F28" s="25">
        <v>0</v>
      </c>
      <c r="G28" s="25">
        <v>0</v>
      </c>
      <c r="H28" s="27">
        <v>0</v>
      </c>
    </row>
    <row r="29" spans="1:8" x14ac:dyDescent="0.2">
      <c r="A29" s="28"/>
      <c r="B29" s="30"/>
      <c r="C29" s="25"/>
      <c r="D29" s="25"/>
      <c r="E29" s="25"/>
      <c r="F29" s="25"/>
      <c r="G29" s="25"/>
      <c r="H29" s="31"/>
    </row>
    <row r="30" spans="1:8" x14ac:dyDescent="0.2">
      <c r="A30" s="19" t="s">
        <v>29</v>
      </c>
      <c r="B30" s="20"/>
      <c r="C30" s="21">
        <f>SUM(C31:C39)</f>
        <v>13469955.104980001</v>
      </c>
      <c r="D30" s="21">
        <f t="shared" ref="D30:F30" si="6">SUM(D31:D39)</f>
        <v>-387585.04768999992</v>
      </c>
      <c r="E30" s="21">
        <f t="shared" si="6"/>
        <v>13082370.057289999</v>
      </c>
      <c r="F30" s="21">
        <f t="shared" si="6"/>
        <v>9616390.9231600016</v>
      </c>
      <c r="G30" s="21">
        <f>SUM(G31:G39)</f>
        <v>9616151.3523300011</v>
      </c>
      <c r="H30" s="22">
        <f>SUM(H31:H39)</f>
        <v>3465979.1341299987</v>
      </c>
    </row>
    <row r="31" spans="1:8" x14ac:dyDescent="0.2">
      <c r="A31" s="23" t="s">
        <v>30</v>
      </c>
      <c r="B31" s="24"/>
      <c r="C31" s="26">
        <v>1931900.89998</v>
      </c>
      <c r="D31" s="26">
        <v>98899.7595</v>
      </c>
      <c r="E31" s="26">
        <f t="shared" ref="E31:E39" si="7">C31+D31</f>
        <v>2030800.6594799999</v>
      </c>
      <c r="F31" s="26">
        <v>1499092.56415</v>
      </c>
      <c r="G31" s="26">
        <v>1499092.56415</v>
      </c>
      <c r="H31" s="27">
        <f t="shared" ref="H31:H39" si="8">+E31-F31</f>
        <v>531708.09532999992</v>
      </c>
    </row>
    <row r="32" spans="1:8" x14ac:dyDescent="0.2">
      <c r="A32" s="23" t="s">
        <v>31</v>
      </c>
      <c r="B32" s="24"/>
      <c r="C32" s="26">
        <v>2273240.4759999998</v>
      </c>
      <c r="D32" s="26">
        <v>-19531.527589999983</v>
      </c>
      <c r="E32" s="26">
        <f t="shared" si="7"/>
        <v>2253708.9484099997</v>
      </c>
      <c r="F32" s="26">
        <v>835531.08600000001</v>
      </c>
      <c r="G32" s="26">
        <v>835526.28755000001</v>
      </c>
      <c r="H32" s="27">
        <f t="shared" si="8"/>
        <v>1418177.8624099996</v>
      </c>
    </row>
    <row r="33" spans="1:8" x14ac:dyDescent="0.2">
      <c r="A33" s="23" t="s">
        <v>32</v>
      </c>
      <c r="B33" s="24"/>
      <c r="C33" s="26">
        <v>22460.484</v>
      </c>
      <c r="D33" s="26">
        <v>-101.07285000000002</v>
      </c>
      <c r="E33" s="26">
        <f t="shared" si="7"/>
        <v>22359.41115</v>
      </c>
      <c r="F33" s="26">
        <v>13486.02672</v>
      </c>
      <c r="G33" s="26">
        <v>13486.02672</v>
      </c>
      <c r="H33" s="27">
        <f t="shared" si="8"/>
        <v>8873.3844300000001</v>
      </c>
    </row>
    <row r="34" spans="1:8" x14ac:dyDescent="0.2">
      <c r="A34" s="23" t="s">
        <v>33</v>
      </c>
      <c r="B34" s="24"/>
      <c r="C34" s="26">
        <v>470086.93699999998</v>
      </c>
      <c r="D34" s="26">
        <v>-1190.1139700000001</v>
      </c>
      <c r="E34" s="26">
        <f t="shared" si="7"/>
        <v>468896.82302999997</v>
      </c>
      <c r="F34" s="26">
        <v>660410.31850000005</v>
      </c>
      <c r="G34" s="26">
        <v>660410.31850000005</v>
      </c>
      <c r="H34" s="27">
        <f t="shared" si="8"/>
        <v>-191513.49547000008</v>
      </c>
    </row>
    <row r="35" spans="1:8" x14ac:dyDescent="0.2">
      <c r="A35" s="23" t="s">
        <v>34</v>
      </c>
      <c r="B35" s="24"/>
      <c r="C35" s="26">
        <v>7955018.2209999999</v>
      </c>
      <c r="D35" s="26">
        <v>-415959.20045</v>
      </c>
      <c r="E35" s="26">
        <f t="shared" si="7"/>
        <v>7539059.0205499995</v>
      </c>
      <c r="F35" s="26">
        <v>6123126.9082500003</v>
      </c>
      <c r="G35" s="26">
        <v>6122892.1358700003</v>
      </c>
      <c r="H35" s="27">
        <f t="shared" si="8"/>
        <v>1415932.1122999992</v>
      </c>
    </row>
    <row r="36" spans="1:8" x14ac:dyDescent="0.2">
      <c r="A36" s="23" t="s">
        <v>35</v>
      </c>
      <c r="B36" s="24"/>
      <c r="C36" s="26">
        <v>615.44600000000003</v>
      </c>
      <c r="D36" s="26">
        <v>-35.240110000000001</v>
      </c>
      <c r="E36" s="26">
        <f t="shared" si="7"/>
        <v>580.20589000000007</v>
      </c>
      <c r="F36" s="26">
        <v>176.19199</v>
      </c>
      <c r="G36" s="26">
        <v>176.19199</v>
      </c>
      <c r="H36" s="27">
        <f t="shared" si="8"/>
        <v>404.01390000000004</v>
      </c>
    </row>
    <row r="37" spans="1:8" x14ac:dyDescent="0.2">
      <c r="A37" s="23" t="s">
        <v>36</v>
      </c>
      <c r="B37" s="24"/>
      <c r="C37" s="26">
        <v>261681.36</v>
      </c>
      <c r="D37" s="26">
        <v>-65260.169249999992</v>
      </c>
      <c r="E37" s="26">
        <f t="shared" si="7"/>
        <v>196421.19075000001</v>
      </c>
      <c r="F37" s="26">
        <v>147772.60455000002</v>
      </c>
      <c r="G37" s="26">
        <v>147772.60455000002</v>
      </c>
      <c r="H37" s="27">
        <f t="shared" si="8"/>
        <v>48648.586199999991</v>
      </c>
    </row>
    <row r="38" spans="1:8" x14ac:dyDescent="0.2">
      <c r="A38" s="23" t="s">
        <v>37</v>
      </c>
      <c r="B38" s="24"/>
      <c r="C38" s="26">
        <v>514229.87900000002</v>
      </c>
      <c r="D38" s="26">
        <v>14801.2261</v>
      </c>
      <c r="E38" s="26">
        <f t="shared" si="7"/>
        <v>529031.10510000004</v>
      </c>
      <c r="F38" s="26">
        <v>304777.4008</v>
      </c>
      <c r="G38" s="26">
        <v>304777.4008</v>
      </c>
      <c r="H38" s="27">
        <f t="shared" si="8"/>
        <v>224253.70430000004</v>
      </c>
    </row>
    <row r="39" spans="1:8" x14ac:dyDescent="0.2">
      <c r="A39" s="23" t="s">
        <v>38</v>
      </c>
      <c r="B39" s="24"/>
      <c r="C39" s="26">
        <v>40721.402000000002</v>
      </c>
      <c r="D39" s="26">
        <v>791.29092999999989</v>
      </c>
      <c r="E39" s="26">
        <f t="shared" si="7"/>
        <v>41512.692930000005</v>
      </c>
      <c r="F39" s="26">
        <v>32017.822199999999</v>
      </c>
      <c r="G39" s="26">
        <v>32017.822199999999</v>
      </c>
      <c r="H39" s="27">
        <f t="shared" si="8"/>
        <v>9494.870730000006</v>
      </c>
    </row>
    <row r="40" spans="1:8" x14ac:dyDescent="0.2">
      <c r="A40" s="28"/>
      <c r="B40" s="30"/>
      <c r="C40" s="25"/>
      <c r="D40" s="25"/>
      <c r="E40" s="25"/>
      <c r="F40" s="25"/>
      <c r="G40" s="25"/>
      <c r="H40" s="31"/>
    </row>
    <row r="41" spans="1:8" x14ac:dyDescent="0.2">
      <c r="A41" s="19" t="s">
        <v>39</v>
      </c>
      <c r="B41" s="20"/>
      <c r="C41" s="21">
        <f>SUM(C42:C45)</f>
        <v>71129078.758000001</v>
      </c>
      <c r="D41" s="21">
        <f t="shared" ref="D41:E41" si="9">SUM(D42:D45)</f>
        <v>0</v>
      </c>
      <c r="E41" s="21">
        <f t="shared" si="9"/>
        <v>71129078.758000001</v>
      </c>
      <c r="F41" s="21">
        <f>SUM(F42:F45)</f>
        <v>60507125.921670005</v>
      </c>
      <c r="G41" s="21">
        <f>SUM(G42:G45)</f>
        <v>60473734.674319997</v>
      </c>
      <c r="H41" s="22">
        <f>SUM(H42:H45)</f>
        <v>10621952.836329991</v>
      </c>
    </row>
    <row r="42" spans="1:8" x14ac:dyDescent="0.2">
      <c r="A42" s="23" t="s">
        <v>40</v>
      </c>
      <c r="B42" s="24"/>
      <c r="C42" s="26">
        <v>5776982.5659999996</v>
      </c>
      <c r="D42" s="26">
        <v>0</v>
      </c>
      <c r="E42" s="26">
        <f t="shared" ref="E42:E45" si="10">C42+D42</f>
        <v>5776982.5659999996</v>
      </c>
      <c r="F42" s="26">
        <v>5669005.0065900004</v>
      </c>
      <c r="G42" s="26">
        <v>5669005.0065900004</v>
      </c>
      <c r="H42" s="27">
        <f t="shared" ref="H42:H45" si="11">+E42-F42</f>
        <v>107977.55940999929</v>
      </c>
    </row>
    <row r="43" spans="1:8" x14ac:dyDescent="0.2">
      <c r="A43" s="23" t="s">
        <v>41</v>
      </c>
      <c r="B43" s="24"/>
      <c r="C43" s="26">
        <v>58642613.858999997</v>
      </c>
      <c r="D43" s="26">
        <v>0</v>
      </c>
      <c r="E43" s="26">
        <f t="shared" si="10"/>
        <v>58642613.858999997</v>
      </c>
      <c r="F43" s="26">
        <v>48617992.417160004</v>
      </c>
      <c r="G43" s="26">
        <v>48584601.169809997</v>
      </c>
      <c r="H43" s="27">
        <f t="shared" si="11"/>
        <v>10024621.441839993</v>
      </c>
    </row>
    <row r="44" spans="1:8" x14ac:dyDescent="0.2">
      <c r="A44" s="23" t="s">
        <v>42</v>
      </c>
      <c r="B44" s="24"/>
      <c r="C44" s="25">
        <v>0</v>
      </c>
      <c r="D44" s="25">
        <v>0</v>
      </c>
      <c r="E44" s="26">
        <f t="shared" si="10"/>
        <v>0</v>
      </c>
      <c r="F44" s="25">
        <v>0</v>
      </c>
      <c r="G44" s="25">
        <v>0</v>
      </c>
      <c r="H44" s="27">
        <f t="shared" si="11"/>
        <v>0</v>
      </c>
    </row>
    <row r="45" spans="1:8" x14ac:dyDescent="0.2">
      <c r="A45" s="23" t="s">
        <v>43</v>
      </c>
      <c r="B45" s="24"/>
      <c r="C45" s="25">
        <v>6709482.3329999996</v>
      </c>
      <c r="D45" s="25">
        <v>0</v>
      </c>
      <c r="E45" s="26">
        <f t="shared" si="10"/>
        <v>6709482.3329999996</v>
      </c>
      <c r="F45" s="25">
        <v>6220128.49792</v>
      </c>
      <c r="G45" s="25">
        <v>6220128.49792</v>
      </c>
      <c r="H45" s="27">
        <f t="shared" si="11"/>
        <v>489353.83507999964</v>
      </c>
    </row>
    <row r="46" spans="1:8" x14ac:dyDescent="0.2">
      <c r="A46" s="28"/>
      <c r="B46" s="32"/>
      <c r="C46" s="25"/>
      <c r="D46" s="25"/>
      <c r="E46" s="25"/>
      <c r="F46" s="25"/>
      <c r="G46" s="25"/>
      <c r="H46" s="31"/>
    </row>
    <row r="47" spans="1:8" ht="13.5" thickBot="1" x14ac:dyDescent="0.25">
      <c r="A47" s="33"/>
      <c r="B47" s="34" t="s">
        <v>44</v>
      </c>
      <c r="C47" s="35">
        <f>+C11+C21+C30+C41</f>
        <v>310593392.62097996</v>
      </c>
      <c r="D47" s="35">
        <f t="shared" ref="D47:H47" si="12">+D11+D21+D30+D41</f>
        <v>3861395.6402600002</v>
      </c>
      <c r="E47" s="35">
        <f t="shared" si="12"/>
        <v>314454788.26123995</v>
      </c>
      <c r="F47" s="35">
        <f t="shared" si="12"/>
        <v>233629335.50810003</v>
      </c>
      <c r="G47" s="35">
        <f>+G11+G21+G30+G41</f>
        <v>232743566.08127999</v>
      </c>
      <c r="H47" s="36">
        <f t="shared" si="12"/>
        <v>80825452.753139988</v>
      </c>
    </row>
    <row r="48" spans="1:8" x14ac:dyDescent="0.2">
      <c r="G48" s="25"/>
    </row>
    <row r="52" s="2" customFormat="1" ht="45.75" customHeight="1" x14ac:dyDescent="0.2"/>
  </sheetData>
  <mergeCells count="40">
    <mergeCell ref="A44:B44"/>
    <mergeCell ref="A45:B45"/>
    <mergeCell ref="A37:B37"/>
    <mergeCell ref="A38:B38"/>
    <mergeCell ref="A39:B39"/>
    <mergeCell ref="A41:B41"/>
    <mergeCell ref="A42:B42"/>
    <mergeCell ref="A43:B43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7:B9"/>
    <mergeCell ref="C7:G7"/>
    <mergeCell ref="H7:H8"/>
    <mergeCell ref="A1:H1"/>
    <mergeCell ref="A2:H2"/>
    <mergeCell ref="A3:H3"/>
    <mergeCell ref="A6:H6"/>
    <mergeCell ref="A4:H4"/>
    <mergeCell ref="A5:H5"/>
  </mergeCells>
  <printOptions horizontalCentered="1"/>
  <pageMargins left="0.39370078740157483" right="0.39370078740157483" top="0.59055118110236227" bottom="0.3937007874015748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2023-10-19T17:53:01Z</cp:lastPrinted>
  <dcterms:created xsi:type="dcterms:W3CDTF">2017-04-23T18:34:55Z</dcterms:created>
  <dcterms:modified xsi:type="dcterms:W3CDTF">2023-10-19T17:53:03Z</dcterms:modified>
</cp:coreProperties>
</file>