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13_ncr:1_{C8023636-C18F-452E-9E36-D9E6471AC0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2" l="1"/>
  <c r="E45" i="2" l="1"/>
  <c r="E44" i="2"/>
  <c r="H44" i="2" s="1"/>
  <c r="E43" i="2"/>
  <c r="E42" i="2"/>
  <c r="E39" i="2"/>
  <c r="E38" i="2"/>
  <c r="E37" i="2"/>
  <c r="E36" i="2"/>
  <c r="E35" i="2"/>
  <c r="E34" i="2"/>
  <c r="E33" i="2"/>
  <c r="E32" i="2"/>
  <c r="E31" i="2"/>
  <c r="E28" i="2"/>
  <c r="E27" i="2"/>
  <c r="E26" i="2"/>
  <c r="E25" i="2"/>
  <c r="E24" i="2"/>
  <c r="E23" i="2"/>
  <c r="E22" i="2"/>
  <c r="E19" i="2"/>
  <c r="E18" i="2"/>
  <c r="E17" i="2"/>
  <c r="E16" i="2"/>
  <c r="E15" i="2"/>
  <c r="E14" i="2"/>
  <c r="H14" i="2" s="1"/>
  <c r="E13" i="2"/>
  <c r="E12" i="2"/>
  <c r="H12" i="2" s="1"/>
  <c r="H45" i="2" l="1"/>
  <c r="H37" i="2"/>
  <c r="H35" i="2"/>
  <c r="H34" i="2"/>
  <c r="H33" i="2"/>
  <c r="H31" i="2"/>
  <c r="H26" i="2"/>
  <c r="H23" i="2"/>
  <c r="H22" i="2"/>
  <c r="H18" i="2"/>
  <c r="H17" i="2"/>
  <c r="H16" i="2"/>
  <c r="H41" i="2" l="1"/>
  <c r="E41" i="2" l="1"/>
  <c r="D41" i="2"/>
  <c r="C41" i="2"/>
  <c r="E30" i="2"/>
  <c r="D30" i="2"/>
  <c r="C30" i="2"/>
  <c r="F21" i="2"/>
  <c r="C21" i="2"/>
  <c r="G11" i="2"/>
  <c r="F11" i="2"/>
  <c r="E11" i="2"/>
  <c r="D11" i="2"/>
  <c r="C11" i="2"/>
  <c r="H47" i="2" l="1"/>
  <c r="D47" i="2"/>
  <c r="C47" i="2"/>
</calcChain>
</file>

<file path=xl/sharedStrings.xml><?xml version="1.0" encoding="utf-8"?>
<sst xmlns="http://schemas.openxmlformats.org/spreadsheetml/2006/main" count="49" uniqueCount="49">
  <si>
    <t>Modificado</t>
  </si>
  <si>
    <t>Devengado</t>
  </si>
  <si>
    <t>Pagado</t>
  </si>
  <si>
    <t>Estado Analítico del Ejercicio del Presupuesto de Egresos del Sector Central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</si>
  <si>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</si>
  <si>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</si>
  <si>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</si>
  <si>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</si>
  <si>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</si>
  <si>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</si>
  <si>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</si>
  <si>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</si>
  <si>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</si>
  <si>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</si>
  <si>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</si>
  <si>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</si>
  <si>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</si>
  <si>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</si>
  <si>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</si>
  <si>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</si>
  <si>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</si>
  <si>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</si>
  <si>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</si>
  <si>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</si>
  <si>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</si>
  <si>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</si>
  <si>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</si>
  <si>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</si>
  <si>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</si>
  <si>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</si>
  <si>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</si>
  <si>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</si>
  <si>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</si>
  <si>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</si>
  <si>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</si>
  <si>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</si>
  <si>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</si>
  <si>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</si>
  <si>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</si>
  <si>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</si>
  <si>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</si>
  <si>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</si>
  <si>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</si>
  <si>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</si>
  <si>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</si>
  <si>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 xml:space="preserve"> (Miles de Pesos )</t>
  </si>
  <si>
    <t>Sector Central del Poder Ejecutivo del Estado Libre y Soberano de México</t>
  </si>
  <si>
    <t>Cifras Preliminares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</si>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</sst>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General_)"/>
    <numFmt numFmtId="166" formatCode="0_ ;\-0\ "/>
    <numFmt numFmtId="167" formatCode="_-* #,##0.0_-;\-* #,##0.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2" fillId="0" borderId="0"/>
    <xf numFmtId="0" fontId="2" fillId="0" borderId="0"/>
  </cellStyleXfs>
  <cellXfs count="40">
    <xf numFmtId="0" fontId="0" fillId="0" borderId="0" xfId="0"/>
    <xf numFmtId="0" fontId="4" fillId="0" borderId="0" xfId="0" applyFont="1"/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 wrapText="1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8" xfId="1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justify" vertical="center" wrapText="1"/>
    </xf>
    <xf numFmtId="167" fontId="4" fillId="2" borderId="2" xfId="1" applyNumberFormat="1" applyFont="1" applyFill="1" applyBorder="1" applyAlignment="1">
      <alignment horizontal="justify" vertical="center" wrapText="1"/>
    </xf>
    <xf numFmtId="167" fontId="4" fillId="2" borderId="3" xfId="1" applyNumberFormat="1" applyFont="1" applyFill="1" applyBorder="1" applyAlignment="1">
      <alignment horizontal="justify" vertical="center" wrapText="1"/>
    </xf>
    <xf numFmtId="164" fontId="3" fillId="0" borderId="0" xfId="0" applyNumberFormat="1" applyFont="1" applyFill="1" applyBorder="1"/>
    <xf numFmtId="164" fontId="3" fillId="0" borderId="5" xfId="0" applyNumberFormat="1" applyFont="1" applyFill="1" applyBorder="1"/>
    <xf numFmtId="164" fontId="4" fillId="0" borderId="0" xfId="0" applyNumberFormat="1" applyFont="1" applyBorder="1"/>
    <xf numFmtId="164" fontId="4" fillId="0" borderId="5" xfId="0" applyNumberFormat="1" applyFont="1" applyBorder="1"/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164" fontId="4" fillId="0" borderId="0" xfId="0" applyNumberFormat="1" applyFont="1" applyFill="1" applyBorder="1"/>
    <xf numFmtId="0" fontId="4" fillId="2" borderId="0" xfId="0" applyFont="1" applyFill="1" applyBorder="1" applyAlignment="1">
      <alignment horizontal="justify" vertical="top"/>
    </xf>
    <xf numFmtId="164" fontId="4" fillId="0" borderId="5" xfId="0" applyNumberFormat="1" applyFont="1" applyFill="1" applyBorder="1"/>
    <xf numFmtId="43" fontId="4" fillId="0" borderId="0" xfId="1" applyFont="1"/>
    <xf numFmtId="43" fontId="4" fillId="0" borderId="0" xfId="0" applyNumberFormat="1" applyFont="1"/>
    <xf numFmtId="0" fontId="4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vertical="top"/>
    </xf>
    <xf numFmtId="164" fontId="3" fillId="0" borderId="7" xfId="0" applyNumberFormat="1" applyFont="1" applyFill="1" applyBorder="1"/>
    <xf numFmtId="164" fontId="3" fillId="0" borderId="8" xfId="0" applyNumberFormat="1" applyFont="1" applyFill="1" applyBorder="1"/>
    <xf numFmtId="164" fontId="4" fillId="0" borderId="0" xfId="0" applyNumberFormat="1" applyFont="1"/>
    <xf numFmtId="166" fontId="3" fillId="0" borderId="1" xfId="1" applyNumberFormat="1" applyFont="1" applyFill="1" applyBorder="1" applyAlignment="1" applyProtection="1">
      <alignment horizontal="center" vertical="center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</xf>
    <xf numFmtId="166" fontId="3" fillId="0" borderId="6" xfId="1" applyNumberFormat="1" applyFont="1" applyFill="1" applyBorder="1" applyAlignment="1" applyProtection="1">
      <alignment horizontal="center" vertical="center"/>
    </xf>
    <xf numFmtId="166" fontId="3" fillId="0" borderId="7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5" xfId="1" applyNumberFormat="1" applyFont="1" applyFill="1" applyBorder="1" applyAlignment="1" applyProtection="1">
      <alignment horizontal="center" vertical="center"/>
    </xf>
    <xf numFmtId="166" fontId="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</cellXfs>
  <cellStyles count="4">
    <cellStyle name="=C:\WINNT\SYSTEM32\COMMAND.COM" xfId="2" xr:uid="{00000000-0005-0000-0000-000000000000}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3"/>
  <sheetViews>
    <sheetView showGridLines="0" tabSelected="1" workbookViewId="0">
      <selection sqref="A1:H1"/>
    </sheetView>
  </sheetViews>
  <sheetFormatPr baseColWidth="10" defaultRowHeight="12.75" x14ac:dyDescent="0.2"/>
  <cols>
    <col min="1" max="1" width="82.85546875" style="1" customWidth="1"/>
    <col min="2" max="2" width="14.7109375" style="1" bestFit="1" customWidth="1"/>
    <col min="3" max="3" width="16.42578125" style="1" customWidth="1"/>
    <col min="4" max="4" width="15.7109375" style="1" customWidth="1"/>
    <col min="5" max="6" width="17.140625" style="1" customWidth="1"/>
    <col min="7" max="7" width="17.42578125" style="1" customWidth="1"/>
    <col min="8" max="8" width="16.140625" style="1" bestFit="1" customWidth="1"/>
    <col min="9" max="9" width="16.5703125" style="1" bestFit="1" customWidth="1"/>
    <col min="10" max="10" width="12.85546875" style="1" bestFit="1" customWidth="1"/>
    <col min="11" max="16384" width="11.42578125" style="1"/>
  </cols>
  <sheetData>
    <row r="1" spans="1:8" x14ac:dyDescent="0.2">
      <c r="A1" s="30" t="s">
        <v>46</v>
      </c>
      <c r="B1" s="30"/>
      <c r="C1" s="30"/>
      <c r="D1" s="30"/>
      <c r="E1" s="30"/>
      <c r="F1" s="30"/>
      <c r="G1" s="30"/>
      <c r="H1" s="30"/>
    </row>
    <row r="2" spans="1:8" x14ac:dyDescent="0.2">
      <c r="A2" s="35" t="s">
        <v>3</v>
      </c>
      <c r="B2" s="35"/>
      <c r="C2" s="35"/>
      <c r="D2" s="35"/>
      <c r="E2" s="35"/>
      <c r="F2" s="35"/>
      <c r="G2" s="35"/>
      <c r="H2" s="35"/>
    </row>
    <row r="3" spans="1:8" x14ac:dyDescent="0.2">
      <c r="A3" s="30" t="s">
        <v>4</v>
      </c>
      <c r="B3" s="30"/>
      <c r="C3" s="30"/>
      <c r="D3" s="30"/>
      <c r="E3" s="30"/>
      <c r="F3" s="30"/>
      <c r="G3" s="30"/>
      <c r="H3" s="30"/>
    </row>
    <row r="4" spans="1:8" x14ac:dyDescent="0.2">
      <c r="A4" s="30" t="s">
        <v>48</v>
      </c>
      <c r="B4" s="30"/>
      <c r="C4" s="30"/>
      <c r="D4" s="30"/>
      <c r="E4" s="30"/>
      <c r="F4" s="30"/>
      <c r="G4" s="30"/>
      <c r="H4" s="30"/>
    </row>
    <row r="5" spans="1:8" x14ac:dyDescent="0.2">
      <c r="A5" s="30" t="s">
        <v>47</v>
      </c>
      <c r="B5" s="30"/>
      <c r="C5" s="30"/>
      <c r="D5" s="30"/>
      <c r="E5" s="30"/>
      <c r="F5" s="30"/>
      <c r="G5" s="30"/>
      <c r="H5" s="30"/>
    </row>
    <row r="6" spans="1:8" ht="13.5" thickBot="1" x14ac:dyDescent="0.25">
      <c r="A6" s="30" t="s">
        <v>45</v>
      </c>
      <c r="B6" s="30"/>
      <c r="C6" s="30"/>
      <c r="D6" s="30"/>
      <c r="E6" s="30"/>
      <c r="F6" s="30"/>
      <c r="G6" s="30"/>
      <c r="H6" s="30"/>
    </row>
    <row r="7" spans="1:8" x14ac:dyDescent="0.2">
      <c r="A7" s="27" t="s">
        <v>5</v>
      </c>
      <c r="B7" s="28"/>
      <c r="C7" s="28" t="s">
        <v>6</v>
      </c>
      <c r="D7" s="28"/>
      <c r="E7" s="28"/>
      <c r="F7" s="28"/>
      <c r="G7" s="28"/>
      <c r="H7" s="33" t="s">
        <v>7</v>
      </c>
    </row>
    <row r="8" spans="1:8" ht="25.5" x14ac:dyDescent="0.2">
      <c r="A8" s="29"/>
      <c r="B8" s="30"/>
      <c r="C8" s="2" t="s">
        <v>8</v>
      </c>
      <c r="D8" s="3" t="s">
        <v>9</v>
      </c>
      <c r="E8" s="2" t="s">
        <v>0</v>
      </c>
      <c r="F8" s="2" t="s">
        <v>1</v>
      </c>
      <c r="G8" s="2" t="s">
        <v>2</v>
      </c>
      <c r="H8" s="34"/>
    </row>
    <row r="9" spans="1:8" ht="13.5" thickBot="1" x14ac:dyDescent="0.25">
      <c r="A9" s="31"/>
      <c r="B9" s="32"/>
      <c r="C9" s="4">
        <v>1</v>
      </c>
      <c r="D9" s="4">
        <v>2</v>
      </c>
      <c r="E9" s="4" t="s">
        <v>10</v>
      </c>
      <c r="F9" s="4">
        <v>4</v>
      </c>
      <c r="G9" s="4">
        <v>5</v>
      </c>
      <c r="H9" s="5" t="s">
        <v>11</v>
      </c>
    </row>
    <row r="10" spans="1:8" x14ac:dyDescent="0.2">
      <c r="A10" s="6"/>
      <c r="B10" s="7"/>
      <c r="C10" s="8"/>
      <c r="D10" s="8"/>
      <c r="E10" s="8"/>
      <c r="F10" s="8"/>
      <c r="G10" s="8"/>
      <c r="H10" s="9"/>
    </row>
    <row r="11" spans="1:8" x14ac:dyDescent="0.2">
      <c r="A11" s="38" t="s">
        <v>12</v>
      </c>
      <c r="B11" s="39"/>
      <c r="C11" s="10">
        <f t="shared" ref="C11:H11" si="0">SUM(C12:C19)</f>
        <v>50508301.32</v>
      </c>
      <c r="D11" s="10">
        <f t="shared" si="0"/>
        <v>1566572.4</v>
      </c>
      <c r="E11" s="10">
        <f t="shared" si="0"/>
        <v>52074873.720000006</v>
      </c>
      <c r="F11" s="10">
        <f t="shared" si="0"/>
        <v>51034859.700000003</v>
      </c>
      <c r="G11" s="10">
        <f t="shared" si="0"/>
        <v>49896051.600000001</v>
      </c>
      <c r="H11" s="11">
        <v>1040014</v>
      </c>
    </row>
    <row r="12" spans="1:8" x14ac:dyDescent="0.2">
      <c r="A12" s="36" t="s">
        <v>13</v>
      </c>
      <c r="B12" s="37"/>
      <c r="C12" s="12">
        <v>1520593.648</v>
      </c>
      <c r="D12" s="12">
        <v>0</v>
      </c>
      <c r="E12" s="12">
        <f t="shared" ref="E12:E19" si="1">C12+D12</f>
        <v>1520593.648</v>
      </c>
      <c r="F12" s="12">
        <v>1512867.7</v>
      </c>
      <c r="G12" s="12">
        <v>1512867.7</v>
      </c>
      <c r="H12" s="13">
        <f>+E12-F12</f>
        <v>7725.9480000000913</v>
      </c>
    </row>
    <row r="13" spans="1:8" x14ac:dyDescent="0.2">
      <c r="A13" s="36" t="s">
        <v>14</v>
      </c>
      <c r="B13" s="37"/>
      <c r="C13" s="12">
        <v>10634823.334000001</v>
      </c>
      <c r="D13" s="12">
        <v>96835.6</v>
      </c>
      <c r="E13" s="12">
        <f t="shared" si="1"/>
        <v>10731658.934</v>
      </c>
      <c r="F13" s="12">
        <v>10226732.800000001</v>
      </c>
      <c r="G13" s="12">
        <v>9878769.3000000007</v>
      </c>
      <c r="H13" s="13">
        <v>504926.2</v>
      </c>
    </row>
    <row r="14" spans="1:8" x14ac:dyDescent="0.2">
      <c r="A14" s="36" t="s">
        <v>15</v>
      </c>
      <c r="B14" s="37"/>
      <c r="C14" s="12">
        <v>6828691.6030000001</v>
      </c>
      <c r="D14" s="12">
        <v>-30036.7</v>
      </c>
      <c r="E14" s="12">
        <f t="shared" si="1"/>
        <v>6798654.9029999999</v>
      </c>
      <c r="F14" s="12">
        <v>5270662.4000000004</v>
      </c>
      <c r="G14" s="12">
        <v>5010413.8</v>
      </c>
      <c r="H14" s="13">
        <f>+E14-F14</f>
        <v>1527992.5029999996</v>
      </c>
    </row>
    <row r="15" spans="1:8" x14ac:dyDescent="0.2">
      <c r="A15" s="36" t="s">
        <v>16</v>
      </c>
      <c r="B15" s="37"/>
      <c r="C15" s="12">
        <v>40313.699999999997</v>
      </c>
      <c r="D15" s="12">
        <v>2462.9</v>
      </c>
      <c r="E15" s="12">
        <f t="shared" si="1"/>
        <v>42776.6</v>
      </c>
      <c r="F15" s="12">
        <v>25311.5</v>
      </c>
      <c r="G15" s="12">
        <v>24211.9</v>
      </c>
      <c r="H15" s="13">
        <v>17465</v>
      </c>
    </row>
    <row r="16" spans="1:8" x14ac:dyDescent="0.2">
      <c r="A16" s="36" t="s">
        <v>17</v>
      </c>
      <c r="B16" s="37"/>
      <c r="C16" s="12">
        <v>11307679.477</v>
      </c>
      <c r="D16" s="12">
        <v>823746.7</v>
      </c>
      <c r="E16" s="12">
        <f t="shared" si="1"/>
        <v>12131426.176999999</v>
      </c>
      <c r="F16" s="12">
        <v>14982866.800000001</v>
      </c>
      <c r="G16" s="12">
        <v>14751954.800000001</v>
      </c>
      <c r="H16" s="13">
        <f t="shared" ref="H15:H19" si="2">+E16-F16</f>
        <v>-2851440.6230000015</v>
      </c>
    </row>
    <row r="17" spans="1:8" x14ac:dyDescent="0.2">
      <c r="A17" s="14" t="s">
        <v>18</v>
      </c>
      <c r="B17" s="15"/>
      <c r="C17" s="16">
        <v>0</v>
      </c>
      <c r="D17" s="16">
        <v>0</v>
      </c>
      <c r="E17" s="12">
        <f t="shared" si="1"/>
        <v>0</v>
      </c>
      <c r="F17" s="16">
        <v>0</v>
      </c>
      <c r="G17" s="16">
        <v>0</v>
      </c>
      <c r="H17" s="13">
        <f t="shared" si="2"/>
        <v>0</v>
      </c>
    </row>
    <row r="18" spans="1:8" x14ac:dyDescent="0.2">
      <c r="A18" s="36" t="s">
        <v>19</v>
      </c>
      <c r="B18" s="37"/>
      <c r="C18" s="16">
        <v>18667777.973000001</v>
      </c>
      <c r="D18" s="16">
        <v>125620.6</v>
      </c>
      <c r="E18" s="12">
        <f t="shared" si="1"/>
        <v>18793398.573000003</v>
      </c>
      <c r="F18" s="16">
        <v>17201798.300000001</v>
      </c>
      <c r="G18" s="16">
        <v>16907815.5</v>
      </c>
      <c r="H18" s="13">
        <f t="shared" si="2"/>
        <v>1591600.2730000019</v>
      </c>
    </row>
    <row r="19" spans="1:8" x14ac:dyDescent="0.2">
      <c r="A19" s="36" t="s">
        <v>20</v>
      </c>
      <c r="B19" s="37"/>
      <c r="C19" s="16">
        <v>1508421.585</v>
      </c>
      <c r="D19" s="16">
        <v>547943.30000000005</v>
      </c>
      <c r="E19" s="12">
        <f t="shared" si="1"/>
        <v>2056364.885</v>
      </c>
      <c r="F19" s="16">
        <v>1814620.2</v>
      </c>
      <c r="G19" s="16">
        <v>1810018.6</v>
      </c>
      <c r="H19" s="13">
        <v>241744.6</v>
      </c>
    </row>
    <row r="20" spans="1:8" x14ac:dyDescent="0.2">
      <c r="A20" s="14"/>
      <c r="B20" s="17"/>
      <c r="C20" s="16"/>
      <c r="D20" s="16"/>
      <c r="E20" s="16"/>
      <c r="F20" s="16"/>
      <c r="G20" s="16"/>
      <c r="H20" s="18"/>
    </row>
    <row r="21" spans="1:8" x14ac:dyDescent="0.2">
      <c r="A21" s="38" t="s">
        <v>21</v>
      </c>
      <c r="B21" s="39"/>
      <c r="C21" s="10">
        <f>SUM(C22:C28)</f>
        <v>159302099.132</v>
      </c>
      <c r="D21" s="10">
        <v>2912960.3</v>
      </c>
      <c r="E21" s="10">
        <v>162215059.5</v>
      </c>
      <c r="F21" s="10">
        <f t="shared" ref="D21:H21" si="3">SUM(F22:F28)</f>
        <v>161866179.79999998</v>
      </c>
      <c r="G21" s="10">
        <v>160037602.90000001</v>
      </c>
      <c r="H21" s="11">
        <v>348879.7</v>
      </c>
    </row>
    <row r="22" spans="1:8" x14ac:dyDescent="0.2">
      <c r="A22" s="36" t="s">
        <v>22</v>
      </c>
      <c r="B22" s="37"/>
      <c r="C22" s="12">
        <v>2564462.1</v>
      </c>
      <c r="D22" s="12">
        <v>121252.9</v>
      </c>
      <c r="E22" s="12">
        <f t="shared" ref="E22:E28" si="4">C22+D22</f>
        <v>2685715</v>
      </c>
      <c r="F22" s="12">
        <v>2995303.8</v>
      </c>
      <c r="G22" s="12">
        <v>2856626.8</v>
      </c>
      <c r="H22" s="13">
        <f t="shared" ref="H22:H27" si="5">+E22-F22</f>
        <v>-309588.79999999981</v>
      </c>
    </row>
    <row r="23" spans="1:8" x14ac:dyDescent="0.2">
      <c r="A23" s="36" t="s">
        <v>23</v>
      </c>
      <c r="B23" s="37"/>
      <c r="C23" s="12">
        <v>3972049.023</v>
      </c>
      <c r="D23" s="12">
        <v>380143.8</v>
      </c>
      <c r="E23" s="12">
        <f t="shared" si="4"/>
        <v>4352192.8229999999</v>
      </c>
      <c r="F23" s="12">
        <v>5397956.7999999998</v>
      </c>
      <c r="G23" s="12">
        <v>4951078.5999999996</v>
      </c>
      <c r="H23" s="13">
        <f t="shared" si="5"/>
        <v>-1045763.977</v>
      </c>
    </row>
    <row r="24" spans="1:8" x14ac:dyDescent="0.2">
      <c r="A24" s="36" t="s">
        <v>24</v>
      </c>
      <c r="B24" s="37"/>
      <c r="C24" s="12">
        <v>33972577.416000001</v>
      </c>
      <c r="D24" s="12">
        <v>442097.6</v>
      </c>
      <c r="E24" s="12">
        <f t="shared" si="4"/>
        <v>34414675.016000003</v>
      </c>
      <c r="F24" s="16">
        <v>32352769.300000001</v>
      </c>
      <c r="G24" s="16">
        <v>31887844.199999999</v>
      </c>
      <c r="H24" s="13">
        <v>2061905.6</v>
      </c>
    </row>
    <row r="25" spans="1:8" x14ac:dyDescent="0.2">
      <c r="A25" s="36" t="s">
        <v>25</v>
      </c>
      <c r="B25" s="37"/>
      <c r="C25" s="12">
        <v>2668958.2080000001</v>
      </c>
      <c r="D25" s="12">
        <v>344049.8</v>
      </c>
      <c r="E25" s="12">
        <f t="shared" si="4"/>
        <v>3013008.0079999999</v>
      </c>
      <c r="F25" s="12">
        <v>4316912.0999999996</v>
      </c>
      <c r="G25" s="12">
        <v>4246942.3</v>
      </c>
      <c r="H25" s="13">
        <v>-1303904.2</v>
      </c>
    </row>
    <row r="26" spans="1:8" x14ac:dyDescent="0.2">
      <c r="A26" s="36" t="s">
        <v>26</v>
      </c>
      <c r="B26" s="37"/>
      <c r="C26" s="12">
        <v>106244353.43099999</v>
      </c>
      <c r="D26" s="12">
        <v>848164</v>
      </c>
      <c r="E26" s="12">
        <f t="shared" si="4"/>
        <v>107092517.43099999</v>
      </c>
      <c r="F26" s="12">
        <v>104859411.7</v>
      </c>
      <c r="G26" s="12">
        <v>104692245</v>
      </c>
      <c r="H26" s="13">
        <f t="shared" si="5"/>
        <v>2233105.7309999913</v>
      </c>
    </row>
    <row r="27" spans="1:8" x14ac:dyDescent="0.2">
      <c r="A27" s="36" t="s">
        <v>27</v>
      </c>
      <c r="B27" s="37"/>
      <c r="C27" s="12">
        <v>9879698.9539999999</v>
      </c>
      <c r="D27" s="12">
        <v>777252.4</v>
      </c>
      <c r="E27" s="12">
        <f t="shared" si="4"/>
        <v>10656951.354</v>
      </c>
      <c r="F27" s="12">
        <v>11943826.1</v>
      </c>
      <c r="G27" s="12">
        <v>11402865.9</v>
      </c>
      <c r="H27" s="13">
        <v>-1286874.8</v>
      </c>
    </row>
    <row r="28" spans="1:8" x14ac:dyDescent="0.2">
      <c r="A28" s="36" t="s">
        <v>28</v>
      </c>
      <c r="B28" s="37"/>
      <c r="C28" s="16">
        <v>0</v>
      </c>
      <c r="D28" s="16">
        <v>0</v>
      </c>
      <c r="E28" s="12">
        <f t="shared" si="4"/>
        <v>0</v>
      </c>
      <c r="F28" s="16">
        <v>0</v>
      </c>
      <c r="G28" s="16">
        <v>0</v>
      </c>
      <c r="H28" s="13">
        <v>0</v>
      </c>
    </row>
    <row r="29" spans="1:8" x14ac:dyDescent="0.2">
      <c r="A29" s="14"/>
      <c r="B29" s="17"/>
      <c r="C29" s="16"/>
      <c r="D29" s="16"/>
      <c r="E29" s="16"/>
      <c r="F29" s="16"/>
      <c r="G29" s="16"/>
      <c r="H29" s="18"/>
    </row>
    <row r="30" spans="1:8" x14ac:dyDescent="0.2">
      <c r="A30" s="38" t="s">
        <v>29</v>
      </c>
      <c r="B30" s="39"/>
      <c r="C30" s="10">
        <f>SUM(C31:C39)</f>
        <v>13779296.447000001</v>
      </c>
      <c r="D30" s="10">
        <f t="shared" ref="D30:H30" si="6">SUM(D31:D39)</f>
        <v>-318251.10000000003</v>
      </c>
      <c r="E30" s="10">
        <f t="shared" si="6"/>
        <v>13461045.347000001</v>
      </c>
      <c r="F30" s="10">
        <v>11704123</v>
      </c>
      <c r="G30" s="10">
        <v>10767403.300000001</v>
      </c>
      <c r="H30" s="11">
        <v>1756922.3</v>
      </c>
    </row>
    <row r="31" spans="1:8" x14ac:dyDescent="0.2">
      <c r="A31" s="36" t="s">
        <v>30</v>
      </c>
      <c r="B31" s="37"/>
      <c r="C31" s="12">
        <v>1936937.03</v>
      </c>
      <c r="D31" s="12">
        <v>131518.39999999999</v>
      </c>
      <c r="E31" s="12">
        <f t="shared" ref="E31:E39" si="7">C31+D31</f>
        <v>2068455.43</v>
      </c>
      <c r="F31" s="12">
        <v>2047663</v>
      </c>
      <c r="G31" s="12">
        <v>2028135.9</v>
      </c>
      <c r="H31" s="13">
        <f t="shared" ref="H31:H39" si="8">+E31-F31</f>
        <v>20792.429999999935</v>
      </c>
    </row>
    <row r="32" spans="1:8" x14ac:dyDescent="0.2">
      <c r="A32" s="36" t="s">
        <v>31</v>
      </c>
      <c r="B32" s="37"/>
      <c r="C32" s="12">
        <v>1552700.6810000001</v>
      </c>
      <c r="D32" s="12">
        <v>335156.8</v>
      </c>
      <c r="E32" s="12">
        <f t="shared" si="7"/>
        <v>1887857.4810000001</v>
      </c>
      <c r="F32" s="12">
        <v>1147072.3999999999</v>
      </c>
      <c r="G32" s="12">
        <v>1139785.3</v>
      </c>
      <c r="H32" s="13">
        <v>740785</v>
      </c>
    </row>
    <row r="33" spans="1:10" x14ac:dyDescent="0.2">
      <c r="A33" s="36" t="s">
        <v>32</v>
      </c>
      <c r="B33" s="37"/>
      <c r="C33" s="12">
        <v>11446.047</v>
      </c>
      <c r="D33" s="12">
        <v>4726.5</v>
      </c>
      <c r="E33" s="12">
        <f t="shared" si="7"/>
        <v>16172.547</v>
      </c>
      <c r="F33" s="12">
        <v>14553.4</v>
      </c>
      <c r="G33" s="12">
        <v>14255.1</v>
      </c>
      <c r="H33" s="13">
        <f t="shared" si="8"/>
        <v>1619.1470000000008</v>
      </c>
    </row>
    <row r="34" spans="1:10" x14ac:dyDescent="0.2">
      <c r="A34" s="36" t="s">
        <v>33</v>
      </c>
      <c r="B34" s="37"/>
      <c r="C34" s="12">
        <v>358300.93300000002</v>
      </c>
      <c r="D34" s="12">
        <v>-1570</v>
      </c>
      <c r="E34" s="12">
        <f t="shared" si="7"/>
        <v>356730.93300000002</v>
      </c>
      <c r="F34" s="12">
        <v>572718.30000000005</v>
      </c>
      <c r="G34" s="12">
        <v>570318.9</v>
      </c>
      <c r="H34" s="13">
        <f t="shared" si="8"/>
        <v>-215987.36700000003</v>
      </c>
    </row>
    <row r="35" spans="1:10" x14ac:dyDescent="0.2">
      <c r="A35" s="36" t="s">
        <v>34</v>
      </c>
      <c r="B35" s="37"/>
      <c r="C35" s="12">
        <v>9180068.4130000006</v>
      </c>
      <c r="D35" s="12">
        <v>-776172</v>
      </c>
      <c r="E35" s="12">
        <f t="shared" si="7"/>
        <v>8403896.4130000006</v>
      </c>
      <c r="F35" s="16">
        <v>6883866</v>
      </c>
      <c r="G35" s="16">
        <v>6026243.4000000004</v>
      </c>
      <c r="H35" s="13">
        <f t="shared" si="8"/>
        <v>1520030.4130000006</v>
      </c>
      <c r="I35" s="19"/>
      <c r="J35" s="20"/>
    </row>
    <row r="36" spans="1:10" x14ac:dyDescent="0.2">
      <c r="A36" s="36" t="s">
        <v>35</v>
      </c>
      <c r="B36" s="37"/>
      <c r="C36" s="12">
        <v>615.44600000000003</v>
      </c>
      <c r="D36" s="12">
        <v>-39.799999999999997</v>
      </c>
      <c r="E36" s="12">
        <f t="shared" si="7"/>
        <v>575.64600000000007</v>
      </c>
      <c r="F36" s="12">
        <v>5329.6</v>
      </c>
      <c r="G36" s="12">
        <v>5329.6</v>
      </c>
      <c r="H36" s="13">
        <v>-4753.8999999999996</v>
      </c>
    </row>
    <row r="37" spans="1:10" x14ac:dyDescent="0.2">
      <c r="A37" s="36" t="s">
        <v>36</v>
      </c>
      <c r="B37" s="37"/>
      <c r="C37" s="12">
        <v>275683.94199999998</v>
      </c>
      <c r="D37" s="12">
        <v>-65616.800000000003</v>
      </c>
      <c r="E37" s="12">
        <f t="shared" si="7"/>
        <v>210067.14199999999</v>
      </c>
      <c r="F37" s="12">
        <v>159445</v>
      </c>
      <c r="G37" s="12">
        <v>148507.1</v>
      </c>
      <c r="H37" s="13">
        <f t="shared" si="8"/>
        <v>50622.141999999993</v>
      </c>
    </row>
    <row r="38" spans="1:10" x14ac:dyDescent="0.2">
      <c r="A38" s="36" t="s">
        <v>37</v>
      </c>
      <c r="B38" s="37"/>
      <c r="C38" s="12">
        <v>424399.44300000003</v>
      </c>
      <c r="D38" s="12">
        <v>53333</v>
      </c>
      <c r="E38" s="12">
        <f t="shared" si="7"/>
        <v>477732.44300000003</v>
      </c>
      <c r="F38" s="12">
        <v>833179.4</v>
      </c>
      <c r="G38" s="12">
        <v>794532.1</v>
      </c>
      <c r="H38" s="13">
        <v>-355446.9</v>
      </c>
    </row>
    <row r="39" spans="1:10" x14ac:dyDescent="0.2">
      <c r="A39" s="36" t="s">
        <v>38</v>
      </c>
      <c r="B39" s="37"/>
      <c r="C39" s="12">
        <v>39144.512000000002</v>
      </c>
      <c r="D39" s="12">
        <v>412.8</v>
      </c>
      <c r="E39" s="12">
        <f t="shared" si="7"/>
        <v>39557.312000000005</v>
      </c>
      <c r="F39" s="12">
        <v>40296</v>
      </c>
      <c r="G39" s="12">
        <v>40296</v>
      </c>
      <c r="H39" s="13">
        <v>-738.6</v>
      </c>
    </row>
    <row r="40" spans="1:10" x14ac:dyDescent="0.2">
      <c r="A40" s="14"/>
      <c r="B40" s="17"/>
      <c r="C40" s="16"/>
      <c r="D40" s="16"/>
      <c r="E40" s="16"/>
      <c r="F40" s="16"/>
      <c r="G40" s="16"/>
      <c r="H40" s="18"/>
    </row>
    <row r="41" spans="1:10" x14ac:dyDescent="0.2">
      <c r="A41" s="38" t="s">
        <v>39</v>
      </c>
      <c r="B41" s="39"/>
      <c r="C41" s="10">
        <f>SUM(C42:C45)</f>
        <v>61020236.588</v>
      </c>
      <c r="D41" s="10">
        <f t="shared" ref="D41:G41" si="9">SUM(D42:D45)</f>
        <v>0</v>
      </c>
      <c r="E41" s="10">
        <f t="shared" si="9"/>
        <v>61020236.588</v>
      </c>
      <c r="F41" s="10">
        <f>SUM(F42:F45)</f>
        <v>65955418.699999996</v>
      </c>
      <c r="G41" s="10">
        <v>65862690.899999999</v>
      </c>
      <c r="H41" s="11">
        <f>SUM(H42:H45)</f>
        <v>-4935182.1859999998</v>
      </c>
    </row>
    <row r="42" spans="1:10" x14ac:dyDescent="0.2">
      <c r="A42" s="36" t="s">
        <v>40</v>
      </c>
      <c r="B42" s="37"/>
      <c r="C42" s="12">
        <v>4541774.7659999998</v>
      </c>
      <c r="D42" s="12">
        <v>0</v>
      </c>
      <c r="E42" s="12">
        <f>C42+D42</f>
        <v>4541774.7659999998</v>
      </c>
      <c r="F42" s="12">
        <v>5849926.9000000004</v>
      </c>
      <c r="G42" s="12">
        <v>5849926.9000000004</v>
      </c>
      <c r="H42" s="13">
        <v>-1308152.2</v>
      </c>
    </row>
    <row r="43" spans="1:10" x14ac:dyDescent="0.2">
      <c r="A43" s="36" t="s">
        <v>41</v>
      </c>
      <c r="B43" s="37"/>
      <c r="C43" s="12">
        <v>50035957.408</v>
      </c>
      <c r="D43" s="12">
        <v>0</v>
      </c>
      <c r="E43" s="12">
        <f>C43+D43</f>
        <v>50035957.408</v>
      </c>
      <c r="F43" s="12">
        <v>52742533</v>
      </c>
      <c r="G43" s="12">
        <v>52649805.100000001</v>
      </c>
      <c r="H43" s="13">
        <v>-2706575.6</v>
      </c>
    </row>
    <row r="44" spans="1:10" x14ac:dyDescent="0.2">
      <c r="A44" s="36" t="s">
        <v>42</v>
      </c>
      <c r="B44" s="37"/>
      <c r="C44" s="16">
        <v>0</v>
      </c>
      <c r="D44" s="16">
        <v>0</v>
      </c>
      <c r="E44" s="12">
        <f>C44+D44</f>
        <v>0</v>
      </c>
      <c r="F44" s="16">
        <v>0</v>
      </c>
      <c r="G44" s="16">
        <v>0</v>
      </c>
      <c r="H44" s="13">
        <f>+E44-F44</f>
        <v>0</v>
      </c>
    </row>
    <row r="45" spans="1:10" x14ac:dyDescent="0.2">
      <c r="A45" s="36" t="s">
        <v>43</v>
      </c>
      <c r="B45" s="37"/>
      <c r="C45" s="16">
        <v>6442504.4139999999</v>
      </c>
      <c r="D45" s="16">
        <v>0</v>
      </c>
      <c r="E45" s="12">
        <f>C45+D45</f>
        <v>6442504.4139999999</v>
      </c>
      <c r="F45" s="16">
        <v>7362958.7999999998</v>
      </c>
      <c r="G45" s="16">
        <v>7362958.7999999998</v>
      </c>
      <c r="H45" s="13">
        <f t="shared" ref="H42:H45" si="10">+E45-F45</f>
        <v>-920454.38599999994</v>
      </c>
    </row>
    <row r="46" spans="1:10" x14ac:dyDescent="0.2">
      <c r="A46" s="14"/>
      <c r="B46" s="21"/>
      <c r="C46" s="16"/>
      <c r="D46" s="16"/>
      <c r="E46" s="16"/>
      <c r="F46" s="16"/>
      <c r="G46" s="16"/>
      <c r="H46" s="18"/>
    </row>
    <row r="47" spans="1:10" ht="13.5" thickBot="1" x14ac:dyDescent="0.25">
      <c r="A47" s="22"/>
      <c r="B47" s="23" t="s">
        <v>44</v>
      </c>
      <c r="C47" s="24">
        <f>+C11+C21+C30+C41</f>
        <v>284609933.48699999</v>
      </c>
      <c r="D47" s="24">
        <f t="shared" ref="D47:H47" si="11">+D11+D21+D30+D41</f>
        <v>4161281.5999999992</v>
      </c>
      <c r="E47" s="24">
        <v>288771215.10000002</v>
      </c>
      <c r="F47" s="24">
        <v>290560581.30000001</v>
      </c>
      <c r="G47" s="24">
        <v>286563748.60000002</v>
      </c>
      <c r="H47" s="25">
        <f t="shared" si="11"/>
        <v>-1789366.1859999998</v>
      </c>
    </row>
    <row r="48" spans="1:10" x14ac:dyDescent="0.2">
      <c r="G48" s="16"/>
    </row>
    <row r="49" spans="3:8" x14ac:dyDescent="0.2">
      <c r="C49" s="26"/>
      <c r="D49" s="26"/>
      <c r="E49" s="26"/>
      <c r="F49" s="26"/>
      <c r="G49" s="26"/>
      <c r="H49" s="26"/>
    </row>
    <row r="50" spans="3:8" x14ac:dyDescent="0.2">
      <c r="G50" s="19"/>
    </row>
    <row r="51" spans="3:8" x14ac:dyDescent="0.2">
      <c r="G51" s="19"/>
      <c r="H51" s="26"/>
    </row>
    <row r="52" spans="3:8" x14ac:dyDescent="0.2">
      <c r="F52" s="26"/>
      <c r="G52" s="26"/>
    </row>
    <row r="53" spans="3:8" x14ac:dyDescent="0.2">
      <c r="G53" s="26"/>
    </row>
  </sheetData>
  <mergeCells count="40">
    <mergeCell ref="A44:B44"/>
    <mergeCell ref="A45:B45"/>
    <mergeCell ref="A37:B37"/>
    <mergeCell ref="A38:B38"/>
    <mergeCell ref="A39:B39"/>
    <mergeCell ref="A41:B41"/>
    <mergeCell ref="A42:B42"/>
    <mergeCell ref="A43:B43"/>
    <mergeCell ref="A36:B36"/>
    <mergeCell ref="A24:B24"/>
    <mergeCell ref="A25:B25"/>
    <mergeCell ref="A26:B26"/>
    <mergeCell ref="A27:B27"/>
    <mergeCell ref="A28:B28"/>
    <mergeCell ref="A30:B30"/>
    <mergeCell ref="A31:B31"/>
    <mergeCell ref="A32:B32"/>
    <mergeCell ref="A33:B33"/>
    <mergeCell ref="A34:B34"/>
    <mergeCell ref="A35:B35"/>
    <mergeCell ref="A23:B23"/>
    <mergeCell ref="A11:B11"/>
    <mergeCell ref="A12:B12"/>
    <mergeCell ref="A13:B13"/>
    <mergeCell ref="A14:B14"/>
    <mergeCell ref="A15:B15"/>
    <mergeCell ref="A16:B16"/>
    <mergeCell ref="A18:B18"/>
    <mergeCell ref="A19:B19"/>
    <mergeCell ref="A21:B21"/>
    <mergeCell ref="A22:B22"/>
    <mergeCell ref="A7:B9"/>
    <mergeCell ref="C7:G7"/>
    <mergeCell ref="H7:H8"/>
    <mergeCell ref="A1:H1"/>
    <mergeCell ref="A2:H2"/>
    <mergeCell ref="A3:H3"/>
    <mergeCell ref="A6:H6"/>
    <mergeCell ref="A4:H4"/>
    <mergeCell ref="A5:H5"/>
  </mergeCells>
  <pageMargins left="0.70866141732283472" right="0.70866141732283472" top="0.8" bottom="0.74803149606299213" header="0.31496062992125984" footer="0.31496062992125984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2022-10-31T17:41:59Z</cp:lastPrinted>
  <dcterms:created xsi:type="dcterms:W3CDTF">2017-04-23T18:34:55Z</dcterms:created>
  <dcterms:modified xsi:type="dcterms:W3CDTF">2023-02-15T18:55:59Z</dcterms:modified>
</cp:coreProperties>
</file>