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B51692FD-B711-4C7A-9ACD-0F7DFD38F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22" i="2" l="1"/>
  <c r="F40" i="2" l="1"/>
  <c r="G40" i="2" l="1"/>
  <c r="G29" i="2"/>
  <c r="G20" i="2"/>
  <c r="G1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7" i="2"/>
  <c r="E26" i="2"/>
  <c r="E25" i="2"/>
  <c r="E24" i="2"/>
  <c r="E23" i="2"/>
  <c r="E21" i="2"/>
  <c r="E18" i="2"/>
  <c r="E17" i="2"/>
  <c r="E16" i="2"/>
  <c r="E15" i="2"/>
  <c r="E14" i="2"/>
  <c r="E13" i="2"/>
  <c r="E12" i="2"/>
  <c r="G46" i="2" l="1"/>
  <c r="H44" i="2"/>
  <c r="H43" i="2"/>
  <c r="H42" i="2"/>
  <c r="H41" i="2"/>
  <c r="H38" i="2"/>
  <c r="H37" i="2"/>
  <c r="H36" i="2"/>
  <c r="H35" i="2"/>
  <c r="H34" i="2"/>
  <c r="H33" i="2"/>
  <c r="H32" i="2"/>
  <c r="H31" i="2"/>
  <c r="H30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  <c r="H29" i="2" l="1"/>
  <c r="H40" i="2"/>
  <c r="E40" i="2" l="1"/>
  <c r="D40" i="2"/>
  <c r="C40" i="2"/>
  <c r="F29" i="2"/>
  <c r="E29" i="2"/>
  <c r="D29" i="2"/>
  <c r="C29" i="2"/>
  <c r="H20" i="2"/>
  <c r="F20" i="2"/>
  <c r="E20" i="2"/>
  <c r="D20" i="2"/>
  <c r="C20" i="2"/>
  <c r="H10" i="2"/>
  <c r="F10" i="2"/>
  <c r="E10" i="2"/>
  <c r="D10" i="2"/>
  <c r="C10" i="2"/>
  <c r="H46" i="2" l="1"/>
  <c r="F46" i="2"/>
  <c r="E46" i="2"/>
  <c r="D46" i="2"/>
  <c r="C46" i="2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<sst xmlns="http://schemas.openxmlformats.org/spreadsheetml/2006/main" count="48" uniqueCount="48">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</sst>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7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workbookViewId="0">
      <selection activeCell="D18" sqref="D18"/>
    </sheetView>
  </sheetViews>
  <sheetFormatPr baseColWidth="10" defaultRowHeight="12.75" x14ac:dyDescent="0.2"/>
  <cols>
    <col min="1" max="1" width="26.5703125" style="2" customWidth="1"/>
    <col min="2" max="2" width="10.28515625" style="2" customWidth="1"/>
    <col min="3" max="3" width="25" style="2" customWidth="1"/>
    <col min="4" max="4" width="17.7109375" style="2" customWidth="1"/>
    <col min="5" max="5" width="19.140625" style="2" customWidth="1"/>
    <col min="6" max="7" width="22.5703125" style="2" customWidth="1"/>
    <col min="8" max="8" width="24.140625" style="2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47</v>
      </c>
      <c r="B4" s="1"/>
      <c r="C4" s="1"/>
      <c r="D4" s="1"/>
      <c r="E4" s="1"/>
      <c r="F4" s="1"/>
      <c r="G4" s="1"/>
      <c r="H4" s="1"/>
    </row>
    <row r="5" spans="1:8" ht="13.5" thickBot="1" x14ac:dyDescent="0.25">
      <c r="A5" s="1" t="s">
        <v>45</v>
      </c>
      <c r="B5" s="1"/>
      <c r="C5" s="1"/>
      <c r="D5" s="1"/>
      <c r="E5" s="1"/>
      <c r="F5" s="1"/>
      <c r="G5" s="1"/>
      <c r="H5" s="1"/>
    </row>
    <row r="6" spans="1:8" x14ac:dyDescent="0.2">
      <c r="A6" s="4" t="s">
        <v>5</v>
      </c>
      <c r="B6" s="5"/>
      <c r="C6" s="5" t="s">
        <v>6</v>
      </c>
      <c r="D6" s="5"/>
      <c r="E6" s="5"/>
      <c r="F6" s="5"/>
      <c r="G6" s="5"/>
      <c r="H6" s="6" t="s">
        <v>7</v>
      </c>
    </row>
    <row r="7" spans="1:8" ht="25.5" x14ac:dyDescent="0.2">
      <c r="A7" s="7"/>
      <c r="B7" s="1"/>
      <c r="C7" s="8" t="s">
        <v>8</v>
      </c>
      <c r="D7" s="9" t="s">
        <v>9</v>
      </c>
      <c r="E7" s="8" t="s">
        <v>0</v>
      </c>
      <c r="F7" s="8" t="s">
        <v>1</v>
      </c>
      <c r="G7" s="8" t="s">
        <v>2</v>
      </c>
      <c r="H7" s="10"/>
    </row>
    <row r="8" spans="1:8" ht="13.5" thickBot="1" x14ac:dyDescent="0.25">
      <c r="A8" s="11"/>
      <c r="B8" s="12"/>
      <c r="C8" s="13">
        <v>1</v>
      </c>
      <c r="D8" s="13">
        <v>2</v>
      </c>
      <c r="E8" s="13" t="s">
        <v>10</v>
      </c>
      <c r="F8" s="13">
        <v>4</v>
      </c>
      <c r="G8" s="13">
        <v>5</v>
      </c>
      <c r="H8" s="14" t="s">
        <v>11</v>
      </c>
    </row>
    <row r="9" spans="1:8" x14ac:dyDescent="0.2">
      <c r="A9" s="15"/>
      <c r="B9" s="16"/>
      <c r="C9" s="17"/>
      <c r="D9" s="17"/>
      <c r="E9" s="17"/>
      <c r="F9" s="17"/>
      <c r="G9" s="17"/>
      <c r="H9" s="18"/>
    </row>
    <row r="10" spans="1:8" x14ac:dyDescent="0.2">
      <c r="A10" s="19" t="s">
        <v>12</v>
      </c>
      <c r="B10" s="20"/>
      <c r="C10" s="21">
        <f t="shared" ref="C10:H10" si="0">SUM(C11:C18)</f>
        <v>53916240.521999992</v>
      </c>
      <c r="D10" s="21">
        <f t="shared" si="0"/>
        <v>5117088.5313700009</v>
      </c>
      <c r="E10" s="21">
        <f t="shared" si="0"/>
        <v>59033329.053370006</v>
      </c>
      <c r="F10" s="21">
        <f t="shared" si="0"/>
        <v>56897005.628880002</v>
      </c>
      <c r="G10" s="21">
        <f>SUM(G11:G18)</f>
        <v>55658798.743260004</v>
      </c>
      <c r="H10" s="22">
        <f t="shared" si="0"/>
        <v>2136323.4244899983</v>
      </c>
    </row>
    <row r="11" spans="1:8" x14ac:dyDescent="0.2">
      <c r="A11" s="23" t="s">
        <v>13</v>
      </c>
      <c r="B11" s="24"/>
      <c r="C11" s="25">
        <v>1943487.95</v>
      </c>
      <c r="D11" s="26">
        <v>0</v>
      </c>
      <c r="E11" s="26">
        <f>C11+D11</f>
        <v>1943487.95</v>
      </c>
      <c r="F11" s="26">
        <v>1943487.95</v>
      </c>
      <c r="G11" s="26">
        <v>1943487.95</v>
      </c>
      <c r="H11" s="27">
        <f>+E11-F11</f>
        <v>0</v>
      </c>
    </row>
    <row r="12" spans="1:8" x14ac:dyDescent="0.2">
      <c r="A12" s="23" t="s">
        <v>14</v>
      </c>
      <c r="B12" s="24"/>
      <c r="C12" s="25">
        <v>11267618.814999999</v>
      </c>
      <c r="D12" s="26">
        <v>539245.77627999999</v>
      </c>
      <c r="E12" s="26">
        <f t="shared" ref="E12:E18" si="1">C12+D12</f>
        <v>11806864.59128</v>
      </c>
      <c r="F12" s="26">
        <v>11374720.311149999</v>
      </c>
      <c r="G12" s="26">
        <v>11043676.473680001</v>
      </c>
      <c r="H12" s="27">
        <f t="shared" ref="H12:H18" si="2">+E12-F12</f>
        <v>432144.28013000078</v>
      </c>
    </row>
    <row r="13" spans="1:8" x14ac:dyDescent="0.2">
      <c r="A13" s="23" t="s">
        <v>15</v>
      </c>
      <c r="B13" s="24"/>
      <c r="C13" s="25">
        <v>7847838.7050000001</v>
      </c>
      <c r="D13" s="26">
        <v>-272697.06735999987</v>
      </c>
      <c r="E13" s="26">
        <f t="shared" si="1"/>
        <v>7575141.6376400003</v>
      </c>
      <c r="F13" s="26">
        <v>7412093.9087299993</v>
      </c>
      <c r="G13" s="26">
        <v>7330409.1174399992</v>
      </c>
      <c r="H13" s="27">
        <f t="shared" si="2"/>
        <v>163047.72891000099</v>
      </c>
    </row>
    <row r="14" spans="1:8" x14ac:dyDescent="0.2">
      <c r="A14" s="23" t="s">
        <v>16</v>
      </c>
      <c r="B14" s="24"/>
      <c r="C14" s="25">
        <v>44813.989000000001</v>
      </c>
      <c r="D14" s="26">
        <v>-8673.2521500000003</v>
      </c>
      <c r="E14" s="26">
        <f t="shared" si="1"/>
        <v>36140.736850000001</v>
      </c>
      <c r="F14" s="26">
        <v>28136.374250000001</v>
      </c>
      <c r="G14" s="26">
        <v>27304.065999999999</v>
      </c>
      <c r="H14" s="27">
        <f t="shared" si="2"/>
        <v>8004.3626000000004</v>
      </c>
    </row>
    <row r="15" spans="1:8" x14ac:dyDescent="0.2">
      <c r="A15" s="23" t="s">
        <v>17</v>
      </c>
      <c r="B15" s="24"/>
      <c r="C15" s="25">
        <v>11220976.432</v>
      </c>
      <c r="D15" s="26">
        <v>4390394.7777500004</v>
      </c>
      <c r="E15" s="26">
        <f t="shared" si="1"/>
        <v>15611371.20975</v>
      </c>
      <c r="F15" s="26">
        <v>15139494.538790001</v>
      </c>
      <c r="G15" s="26">
        <v>14872895.0492</v>
      </c>
      <c r="H15" s="27">
        <f t="shared" si="2"/>
        <v>471876.67095999978</v>
      </c>
    </row>
    <row r="16" spans="1:8" x14ac:dyDescent="0.2">
      <c r="A16" s="28" t="s">
        <v>18</v>
      </c>
      <c r="B16" s="29"/>
      <c r="C16" s="25">
        <v>0</v>
      </c>
      <c r="D16" s="25">
        <v>0</v>
      </c>
      <c r="E16" s="26">
        <f t="shared" si="1"/>
        <v>0</v>
      </c>
      <c r="F16" s="25">
        <v>0</v>
      </c>
      <c r="G16" s="25">
        <v>0</v>
      </c>
      <c r="H16" s="27">
        <f t="shared" si="2"/>
        <v>0</v>
      </c>
    </row>
    <row r="17" spans="1:8" x14ac:dyDescent="0.2">
      <c r="A17" s="23" t="s">
        <v>19</v>
      </c>
      <c r="B17" s="24"/>
      <c r="C17" s="25">
        <v>19942193.767999999</v>
      </c>
      <c r="D17" s="25">
        <v>209061.72773000016</v>
      </c>
      <c r="E17" s="26">
        <f t="shared" si="1"/>
        <v>20151255.495729998</v>
      </c>
      <c r="F17" s="25">
        <v>19242567.855220001</v>
      </c>
      <c r="G17" s="25">
        <v>18752904.019220002</v>
      </c>
      <c r="H17" s="27">
        <f t="shared" si="2"/>
        <v>908687.64050999656</v>
      </c>
    </row>
    <row r="18" spans="1:8" x14ac:dyDescent="0.2">
      <c r="A18" s="23" t="s">
        <v>20</v>
      </c>
      <c r="B18" s="24"/>
      <c r="C18" s="25">
        <v>1649310.8629999999</v>
      </c>
      <c r="D18" s="25">
        <v>259756.56912</v>
      </c>
      <c r="E18" s="26">
        <f t="shared" si="1"/>
        <v>1909067.43212</v>
      </c>
      <c r="F18" s="25">
        <v>1756504.69074</v>
      </c>
      <c r="G18" s="25">
        <v>1688122.0677199999</v>
      </c>
      <c r="H18" s="27">
        <f t="shared" si="2"/>
        <v>152562.74138000002</v>
      </c>
    </row>
    <row r="19" spans="1:8" x14ac:dyDescent="0.2">
      <c r="A19" s="28"/>
      <c r="B19" s="30"/>
      <c r="C19" s="25"/>
      <c r="D19" s="25"/>
      <c r="E19" s="25"/>
      <c r="F19" s="25"/>
      <c r="G19" s="25"/>
      <c r="H19" s="31"/>
    </row>
    <row r="20" spans="1:8" x14ac:dyDescent="0.2">
      <c r="A20" s="19" t="s">
        <v>21</v>
      </c>
      <c r="B20" s="20"/>
      <c r="C20" s="21">
        <f>SUM(C21:C27)</f>
        <v>172078118.236</v>
      </c>
      <c r="D20" s="21">
        <f t="shared" ref="D20:H20" si="3">SUM(D21:D27)</f>
        <v>9215625.6900000013</v>
      </c>
      <c r="E20" s="21">
        <f t="shared" si="3"/>
        <v>181293743.926</v>
      </c>
      <c r="F20" s="21">
        <f t="shared" si="3"/>
        <v>178455791.62035</v>
      </c>
      <c r="G20" s="21">
        <f>SUM(G21:G27)</f>
        <v>175497990.78948</v>
      </c>
      <c r="H20" s="22">
        <f t="shared" si="3"/>
        <v>2837952.3056499907</v>
      </c>
    </row>
    <row r="21" spans="1:8" x14ac:dyDescent="0.2">
      <c r="A21" s="23" t="s">
        <v>22</v>
      </c>
      <c r="B21" s="24"/>
      <c r="C21" s="26">
        <v>2837348.9139999999</v>
      </c>
      <c r="D21" s="26">
        <v>284579.22142000002</v>
      </c>
      <c r="E21" s="26">
        <f t="shared" ref="E21:E27" si="4">C21+D21</f>
        <v>3121928.1354199997</v>
      </c>
      <c r="F21" s="26">
        <v>3072744.4059499996</v>
      </c>
      <c r="G21" s="26">
        <v>2986325.3105000001</v>
      </c>
      <c r="H21" s="27">
        <f t="shared" ref="H21:H26" si="5">+E21-F21</f>
        <v>49183.729470000137</v>
      </c>
    </row>
    <row r="22" spans="1:8" x14ac:dyDescent="0.2">
      <c r="A22" s="23" t="s">
        <v>23</v>
      </c>
      <c r="B22" s="24"/>
      <c r="C22" s="26">
        <v>7223998.5559999999</v>
      </c>
      <c r="D22" s="26">
        <v>-1568165.7863</v>
      </c>
      <c r="E22" s="26">
        <f>C22+D22</f>
        <v>5655832.7697000001</v>
      </c>
      <c r="F22" s="26">
        <v>5419331.7222700007</v>
      </c>
      <c r="G22" s="26">
        <v>5173349.8507700004</v>
      </c>
      <c r="H22" s="27">
        <f t="shared" si="5"/>
        <v>236501.04742999934</v>
      </c>
    </row>
    <row r="23" spans="1:8" x14ac:dyDescent="0.2">
      <c r="A23" s="23" t="s">
        <v>24</v>
      </c>
      <c r="B23" s="24"/>
      <c r="C23" s="26">
        <v>32139802.543000001</v>
      </c>
      <c r="D23" s="26">
        <v>7904673.7297900002</v>
      </c>
      <c r="E23" s="26">
        <f t="shared" si="4"/>
        <v>40044476.27279</v>
      </c>
      <c r="F23" s="26">
        <v>39547392.670989998</v>
      </c>
      <c r="G23" s="26">
        <v>38897157.028400004</v>
      </c>
      <c r="H23" s="27">
        <f t="shared" si="5"/>
        <v>497083.60180000216</v>
      </c>
    </row>
    <row r="24" spans="1:8" x14ac:dyDescent="0.2">
      <c r="A24" s="23" t="s">
        <v>25</v>
      </c>
      <c r="B24" s="24"/>
      <c r="C24" s="26">
        <v>2707581.895</v>
      </c>
      <c r="D24" s="26">
        <v>1185292.3644600001</v>
      </c>
      <c r="E24" s="26">
        <f t="shared" si="4"/>
        <v>3892874.2594600003</v>
      </c>
      <c r="F24" s="26">
        <v>3865651.9447900001</v>
      </c>
      <c r="G24" s="26">
        <v>3717696.9471</v>
      </c>
      <c r="H24" s="27">
        <f t="shared" si="5"/>
        <v>27222.314670000225</v>
      </c>
    </row>
    <row r="25" spans="1:8" x14ac:dyDescent="0.2">
      <c r="A25" s="23" t="s">
        <v>26</v>
      </c>
      <c r="B25" s="24"/>
      <c r="C25" s="26">
        <v>116263506.96799999</v>
      </c>
      <c r="D25" s="26">
        <v>-90067.70420999825</v>
      </c>
      <c r="E25" s="26">
        <f t="shared" si="4"/>
        <v>116173439.26379</v>
      </c>
      <c r="F25" s="26">
        <v>115176171.97602001</v>
      </c>
      <c r="G25" s="26">
        <v>114203084.99172001</v>
      </c>
      <c r="H25" s="27">
        <f t="shared" si="5"/>
        <v>997267.28776998818</v>
      </c>
    </row>
    <row r="26" spans="1:8" x14ac:dyDescent="0.2">
      <c r="A26" s="23" t="s">
        <v>27</v>
      </c>
      <c r="B26" s="24"/>
      <c r="C26" s="26">
        <v>10905879.359999999</v>
      </c>
      <c r="D26" s="26">
        <v>1499313.8648400002</v>
      </c>
      <c r="E26" s="26">
        <f t="shared" si="4"/>
        <v>12405193.22484</v>
      </c>
      <c r="F26" s="26">
        <v>11374498.90033</v>
      </c>
      <c r="G26" s="26">
        <v>10520376.66099</v>
      </c>
      <c r="H26" s="27">
        <f t="shared" si="5"/>
        <v>1030694.3245100006</v>
      </c>
    </row>
    <row r="27" spans="1:8" x14ac:dyDescent="0.2">
      <c r="A27" s="23" t="s">
        <v>28</v>
      </c>
      <c r="B27" s="24"/>
      <c r="C27" s="25">
        <v>0</v>
      </c>
      <c r="D27" s="25">
        <v>0</v>
      </c>
      <c r="E27" s="26">
        <f t="shared" si="4"/>
        <v>0</v>
      </c>
      <c r="F27" s="25">
        <v>0</v>
      </c>
      <c r="G27" s="25">
        <v>0</v>
      </c>
      <c r="H27" s="27">
        <v>0</v>
      </c>
    </row>
    <row r="28" spans="1:8" x14ac:dyDescent="0.2">
      <c r="A28" s="28"/>
      <c r="B28" s="30"/>
      <c r="C28" s="25"/>
      <c r="D28" s="25"/>
      <c r="E28" s="25"/>
      <c r="F28" s="25"/>
      <c r="G28" s="25"/>
      <c r="H28" s="31"/>
    </row>
    <row r="29" spans="1:8" x14ac:dyDescent="0.2">
      <c r="A29" s="19" t="s">
        <v>29</v>
      </c>
      <c r="B29" s="20"/>
      <c r="C29" s="21">
        <f>SUM(C30:C38)</f>
        <v>13469955.105</v>
      </c>
      <c r="D29" s="21">
        <f t="shared" ref="D29:F29" si="6">SUM(D30:D38)</f>
        <v>707433.32762000011</v>
      </c>
      <c r="E29" s="21">
        <f t="shared" si="6"/>
        <v>14177388.43262</v>
      </c>
      <c r="F29" s="21">
        <f t="shared" si="6"/>
        <v>13968548.58925</v>
      </c>
      <c r="G29" s="21">
        <f>SUM(G30:G38)</f>
        <v>12970911.765360001</v>
      </c>
      <c r="H29" s="22">
        <f>SUM(H30:H38)</f>
        <v>208839.84337000121</v>
      </c>
    </row>
    <row r="30" spans="1:8" x14ac:dyDescent="0.2">
      <c r="A30" s="23" t="s">
        <v>30</v>
      </c>
      <c r="B30" s="24"/>
      <c r="C30" s="26">
        <v>1931900.9</v>
      </c>
      <c r="D30" s="26">
        <v>55693.520540000012</v>
      </c>
      <c r="E30" s="26">
        <f t="shared" ref="E30:E38" si="7">C30+D30</f>
        <v>1987594.4205399998</v>
      </c>
      <c r="F30" s="26">
        <v>1938389.42564</v>
      </c>
      <c r="G30" s="26">
        <v>1869437.1192600001</v>
      </c>
      <c r="H30" s="27">
        <f t="shared" ref="H30:H38" si="8">+E30-F30</f>
        <v>49204.994899999816</v>
      </c>
    </row>
    <row r="31" spans="1:8" x14ac:dyDescent="0.2">
      <c r="A31" s="23" t="s">
        <v>31</v>
      </c>
      <c r="B31" s="24"/>
      <c r="C31" s="26">
        <v>2273240.4759999998</v>
      </c>
      <c r="D31" s="26">
        <v>-1220200.0587300002</v>
      </c>
      <c r="E31" s="26">
        <f t="shared" si="7"/>
        <v>1053040.4172699996</v>
      </c>
      <c r="F31" s="26">
        <v>1005111.40098</v>
      </c>
      <c r="G31" s="26">
        <v>974158.92058000003</v>
      </c>
      <c r="H31" s="27">
        <f t="shared" si="8"/>
        <v>47929.016289999592</v>
      </c>
    </row>
    <row r="32" spans="1:8" x14ac:dyDescent="0.2">
      <c r="A32" s="23" t="s">
        <v>32</v>
      </c>
      <c r="B32" s="24"/>
      <c r="C32" s="26">
        <v>22460.484</v>
      </c>
      <c r="D32" s="26">
        <v>19955.123300000003</v>
      </c>
      <c r="E32" s="26">
        <f t="shared" si="7"/>
        <v>42415.607300000003</v>
      </c>
      <c r="F32" s="26">
        <v>42208.660340000002</v>
      </c>
      <c r="G32" s="26">
        <v>41880.940409999996</v>
      </c>
      <c r="H32" s="27">
        <f t="shared" si="8"/>
        <v>206.94696000000113</v>
      </c>
    </row>
    <row r="33" spans="1:8" x14ac:dyDescent="0.2">
      <c r="A33" s="23" t="s">
        <v>33</v>
      </c>
      <c r="B33" s="24"/>
      <c r="C33" s="26">
        <v>470086.93699999998</v>
      </c>
      <c r="D33" s="26">
        <v>294046.75431999995</v>
      </c>
      <c r="E33" s="26">
        <f t="shared" si="7"/>
        <v>764133.69131999998</v>
      </c>
      <c r="F33" s="26">
        <v>749395.74003999995</v>
      </c>
      <c r="G33" s="26">
        <v>744518.86401000002</v>
      </c>
      <c r="H33" s="27">
        <f t="shared" si="8"/>
        <v>14737.951280000038</v>
      </c>
    </row>
    <row r="34" spans="1:8" x14ac:dyDescent="0.2">
      <c r="A34" s="23" t="s">
        <v>34</v>
      </c>
      <c r="B34" s="24"/>
      <c r="C34" s="26">
        <v>7955018.2209999999</v>
      </c>
      <c r="D34" s="26">
        <v>1598248.2882300003</v>
      </c>
      <c r="E34" s="26">
        <f t="shared" si="7"/>
        <v>9553266.5092300009</v>
      </c>
      <c r="F34" s="26">
        <v>9497291.0384199992</v>
      </c>
      <c r="G34" s="26">
        <v>8651267.6680400018</v>
      </c>
      <c r="H34" s="27">
        <f t="shared" si="8"/>
        <v>55975.470810001716</v>
      </c>
    </row>
    <row r="35" spans="1:8" x14ac:dyDescent="0.2">
      <c r="A35" s="23" t="s">
        <v>35</v>
      </c>
      <c r="B35" s="24"/>
      <c r="C35" s="26">
        <v>615.44600000000003</v>
      </c>
      <c r="D35" s="26">
        <v>-43.987120000000004</v>
      </c>
      <c r="E35" s="26">
        <f t="shared" si="7"/>
        <v>571.45888000000002</v>
      </c>
      <c r="F35" s="26">
        <v>226.49601000000001</v>
      </c>
      <c r="G35" s="26">
        <v>191.08101000000002</v>
      </c>
      <c r="H35" s="27">
        <f t="shared" si="8"/>
        <v>344.96287000000001</v>
      </c>
    </row>
    <row r="36" spans="1:8" x14ac:dyDescent="0.2">
      <c r="A36" s="23" t="s">
        <v>36</v>
      </c>
      <c r="B36" s="24"/>
      <c r="C36" s="26">
        <v>261681.36</v>
      </c>
      <c r="D36" s="26">
        <v>-26035.315640000001</v>
      </c>
      <c r="E36" s="26">
        <f t="shared" si="7"/>
        <v>235646.04436</v>
      </c>
      <c r="F36" s="26">
        <v>220127.36793000001</v>
      </c>
      <c r="G36" s="26">
        <v>179721.3627</v>
      </c>
      <c r="H36" s="27">
        <f t="shared" si="8"/>
        <v>15518.676429999992</v>
      </c>
    </row>
    <row r="37" spans="1:8" x14ac:dyDescent="0.2">
      <c r="A37" s="23" t="s">
        <v>37</v>
      </c>
      <c r="B37" s="24"/>
      <c r="C37" s="26">
        <v>514229.87900000002</v>
      </c>
      <c r="D37" s="26">
        <v>-17885.294129999995</v>
      </c>
      <c r="E37" s="26">
        <f t="shared" si="7"/>
        <v>496344.58487000002</v>
      </c>
      <c r="F37" s="26">
        <v>472023.47988999996</v>
      </c>
      <c r="G37" s="26">
        <v>469958.99314999999</v>
      </c>
      <c r="H37" s="27">
        <f t="shared" si="8"/>
        <v>24321.104980000062</v>
      </c>
    </row>
    <row r="38" spans="1:8" x14ac:dyDescent="0.2">
      <c r="A38" s="23" t="s">
        <v>38</v>
      </c>
      <c r="B38" s="24"/>
      <c r="C38" s="26">
        <v>40721.402000000002</v>
      </c>
      <c r="D38" s="26">
        <v>3654.2968499999997</v>
      </c>
      <c r="E38" s="26">
        <f t="shared" si="7"/>
        <v>44375.698850000001</v>
      </c>
      <c r="F38" s="26">
        <v>43774.98</v>
      </c>
      <c r="G38" s="26">
        <v>39776.816200000001</v>
      </c>
      <c r="H38" s="27">
        <f t="shared" si="8"/>
        <v>600.71884999999747</v>
      </c>
    </row>
    <row r="39" spans="1:8" x14ac:dyDescent="0.2">
      <c r="A39" s="28"/>
      <c r="B39" s="30"/>
      <c r="C39" s="25"/>
      <c r="D39" s="25"/>
      <c r="E39" s="25"/>
      <c r="F39" s="25"/>
      <c r="G39" s="25"/>
      <c r="H39" s="31"/>
    </row>
    <row r="40" spans="1:8" x14ac:dyDescent="0.2">
      <c r="A40" s="19" t="s">
        <v>39</v>
      </c>
      <c r="B40" s="20"/>
      <c r="C40" s="21">
        <f>SUM(C41:C44)</f>
        <v>71129078.758000001</v>
      </c>
      <c r="D40" s="21">
        <f t="shared" ref="D40:E40" si="9">SUM(D41:D44)</f>
        <v>4379859.5135300001</v>
      </c>
      <c r="E40" s="21">
        <f t="shared" si="9"/>
        <v>75508938.271530002</v>
      </c>
      <c r="F40" s="21">
        <f>SUM(F41:F44)</f>
        <v>75012247.61135</v>
      </c>
      <c r="G40" s="21">
        <f>SUM(G41:G44)</f>
        <v>74991079.32935001</v>
      </c>
      <c r="H40" s="22">
        <f>SUM(H41:H44)</f>
        <v>496690.66017999966</v>
      </c>
    </row>
    <row r="41" spans="1:8" x14ac:dyDescent="0.2">
      <c r="A41" s="23" t="s">
        <v>40</v>
      </c>
      <c r="B41" s="24"/>
      <c r="C41" s="26">
        <v>5776982.5659999996</v>
      </c>
      <c r="D41" s="26">
        <v>1870197.6112400002</v>
      </c>
      <c r="E41" s="26">
        <f t="shared" ref="E41:E44" si="10">C41+D41</f>
        <v>7647180.1772400001</v>
      </c>
      <c r="F41" s="26">
        <v>7639843.3521400001</v>
      </c>
      <c r="G41" s="26">
        <v>7639843.3521400001</v>
      </c>
      <c r="H41" s="27">
        <f t="shared" ref="H41:H44" si="11">+E41-F41</f>
        <v>7336.8251000000164</v>
      </c>
    </row>
    <row r="42" spans="1:8" x14ac:dyDescent="0.2">
      <c r="A42" s="23" t="s">
        <v>41</v>
      </c>
      <c r="B42" s="24"/>
      <c r="C42" s="26">
        <v>58642613.858999997</v>
      </c>
      <c r="D42" s="26">
        <v>2509661.9022900001</v>
      </c>
      <c r="E42" s="26">
        <f t="shared" si="10"/>
        <v>61152275.761289999</v>
      </c>
      <c r="F42" s="26">
        <v>61152275.761289999</v>
      </c>
      <c r="G42" s="26">
        <v>61131107.479290001</v>
      </c>
      <c r="H42" s="27">
        <f t="shared" si="11"/>
        <v>0</v>
      </c>
    </row>
    <row r="43" spans="1:8" x14ac:dyDescent="0.2">
      <c r="A43" s="23" t="s">
        <v>42</v>
      </c>
      <c r="B43" s="24"/>
      <c r="C43" s="25">
        <v>0</v>
      </c>
      <c r="D43" s="25">
        <v>0</v>
      </c>
      <c r="E43" s="26">
        <f t="shared" si="10"/>
        <v>0</v>
      </c>
      <c r="F43" s="25">
        <v>0</v>
      </c>
      <c r="G43" s="25">
        <v>0</v>
      </c>
      <c r="H43" s="27">
        <f t="shared" si="11"/>
        <v>0</v>
      </c>
    </row>
    <row r="44" spans="1:8" x14ac:dyDescent="0.2">
      <c r="A44" s="23" t="s">
        <v>43</v>
      </c>
      <c r="B44" s="24"/>
      <c r="C44" s="25">
        <v>6709482.3329999996</v>
      </c>
      <c r="D44" s="25">
        <v>0</v>
      </c>
      <c r="E44" s="26">
        <f t="shared" si="10"/>
        <v>6709482.3329999996</v>
      </c>
      <c r="F44" s="25">
        <v>6220128.49792</v>
      </c>
      <c r="G44" s="25">
        <v>6220128.49792</v>
      </c>
      <c r="H44" s="27">
        <f t="shared" si="11"/>
        <v>489353.83507999964</v>
      </c>
    </row>
    <row r="45" spans="1:8" x14ac:dyDescent="0.2">
      <c r="A45" s="28"/>
      <c r="B45" s="32"/>
      <c r="C45" s="25"/>
      <c r="D45" s="25"/>
      <c r="E45" s="25"/>
      <c r="F45" s="25"/>
      <c r="G45" s="25"/>
      <c r="H45" s="31"/>
    </row>
    <row r="46" spans="1:8" ht="13.5" thickBot="1" x14ac:dyDescent="0.25">
      <c r="A46" s="33"/>
      <c r="B46" s="34" t="s">
        <v>44</v>
      </c>
      <c r="C46" s="35">
        <f>+C10+C20+C29+C40</f>
        <v>310593392.62099999</v>
      </c>
      <c r="D46" s="35">
        <f t="shared" ref="D46:H46" si="12">+D10+D20+D29+D40</f>
        <v>19420007.062520001</v>
      </c>
      <c r="E46" s="35">
        <f t="shared" si="12"/>
        <v>330013399.68351996</v>
      </c>
      <c r="F46" s="35">
        <f t="shared" si="12"/>
        <v>324333593.44983</v>
      </c>
      <c r="G46" s="35">
        <f>+G10+G20+G29+G40</f>
        <v>319118780.62744999</v>
      </c>
      <c r="H46" s="36">
        <f t="shared" si="12"/>
        <v>5679806.2336899899</v>
      </c>
    </row>
    <row r="47" spans="1:8" x14ac:dyDescent="0.2">
      <c r="G47" s="25"/>
    </row>
    <row r="51" s="2" customFormat="1" ht="45.75" customHeight="1" x14ac:dyDescent="0.2"/>
  </sheetData>
  <mergeCells count="39">
    <mergeCell ref="A43:B43"/>
    <mergeCell ref="A44:B44"/>
    <mergeCell ref="A36:B36"/>
    <mergeCell ref="A37:B37"/>
    <mergeCell ref="A38:B38"/>
    <mergeCell ref="A40:B40"/>
    <mergeCell ref="A41:B41"/>
    <mergeCell ref="A42:B42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6:B8"/>
    <mergeCell ref="C6:G6"/>
    <mergeCell ref="H6:H7"/>
    <mergeCell ref="A1:H1"/>
    <mergeCell ref="A2:H2"/>
    <mergeCell ref="A3:H3"/>
    <mergeCell ref="A5:H5"/>
    <mergeCell ref="A4:H4"/>
  </mergeCells>
  <printOptions horizontalCentered="1"/>
  <pageMargins left="0.39370078740157483" right="0.39370078740157483" top="0.78740157480314965" bottom="0.3937007874015748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2024-04-30T19:50:39Z</cp:lastPrinted>
  <dcterms:created xsi:type="dcterms:W3CDTF">2017-04-23T18:34:55Z</dcterms:created>
  <dcterms:modified xsi:type="dcterms:W3CDTF">2024-04-30T19:50:41Z</dcterms:modified>
</cp:coreProperties>
</file>