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360" yWindow="405" windowWidth="18675" windowHeight="11520"/>
  </bookViews>
  <sheets>
    <sheet name="diciembre2015" sheetId="14" r:id="rId1"/>
  </sheets>
  <calcPr calcId="152511"/>
</workbook>
</file>

<file path=xl/calcChain.xml><?xml version="1.0" encoding="utf-8"?>
<calcChain xmlns="http://schemas.openxmlformats.org/spreadsheetml/2006/main">
  <c r="C27" i="14" l="1"/>
  <c r="D32" i="14"/>
  <c r="E32" i="14" s="1"/>
  <c r="C32" i="14"/>
  <c r="C31" i="14"/>
  <c r="E31" i="14" s="1"/>
  <c r="C30" i="14"/>
  <c r="E30" i="14" s="1"/>
  <c r="C29" i="14"/>
  <c r="E29" i="14" s="1"/>
  <c r="E28" i="14"/>
  <c r="E27" i="14"/>
  <c r="E26" i="14"/>
  <c r="E25" i="14"/>
  <c r="D22" i="14"/>
  <c r="C22" i="14"/>
  <c r="E20" i="14"/>
  <c r="E19" i="14"/>
  <c r="E18" i="14"/>
  <c r="E17" i="14"/>
  <c r="E16" i="14"/>
  <c r="E15" i="14"/>
  <c r="E14" i="14"/>
  <c r="E13" i="14"/>
  <c r="C34" i="14" l="1"/>
  <c r="C36" i="14" s="1"/>
  <c r="D34" i="14"/>
  <c r="D36" i="14" s="1"/>
  <c r="E22" i="14"/>
  <c r="E34" i="14"/>
  <c r="E36" i="14" l="1"/>
</calcChain>
</file>

<file path=xl/sharedStrings.xml><?xml version="1.0" encoding="utf-8"?>
<sst xmlns="http://schemas.openxmlformats.org/spreadsheetml/2006/main" count="34" uniqueCount="33">
  <si>
    <t>Endeudamiento Neto</t>
  </si>
  <si>
    <t>Preeliminar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</si>
  <si>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</si>
  <si>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</si>
  <si>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</si>
  <si>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</si>
  <si>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</si>
  <si>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</si>
  <si>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</si>
  <si>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 xml:space="preserve">Gobierno del Estado de México </t>
  </si>
  <si>
    <t>Otros instrumentos de Deuda</t>
  </si>
  <si>
    <t>Total Otros Instrumentos de Deuda</t>
  </si>
  <si>
    <t xml:space="preserve">TOTAL </t>
  </si>
  <si>
    <t>Banamex S.A</t>
  </si>
  <si>
    <t>Bancomer S.A</t>
  </si>
  <si>
    <t>Santander  S.A</t>
  </si>
  <si>
    <t>HSBC</t>
  </si>
  <si>
    <t>Banco Interacciones S.A</t>
  </si>
  <si>
    <t>Banorte S.A</t>
  </si>
  <si>
    <t>Banco Inbursa S.A</t>
  </si>
  <si>
    <t>Banco del Bajio S.A</t>
  </si>
  <si>
    <t xml:space="preserve">Concretos y Obra Civil del Pacifico </t>
  </si>
  <si>
    <t>Grupo Jayan Constructores S:A</t>
  </si>
  <si>
    <t>Grupo Zumzol S.A</t>
  </si>
  <si>
    <t>Heberto Guzman Desarrollos y Asoc.</t>
  </si>
  <si>
    <t>(Miles de pesos)</t>
  </si>
  <si>
    <t xml:space="preserve">  </t>
  </si>
  <si>
    <t>FRAPIMEX S,A,</t>
  </si>
  <si>
    <t>Profesionales de la Construcción Morelos S.A.</t>
  </si>
  <si>
    <t>Construcción y Señalamiento S.A.</t>
  </si>
  <si>
    <t xml:space="preserve">Total Créditos Bancarios </t>
  </si>
  <si>
    <t>Infraestructura Tecnica S.A.</t>
  </si>
  <si>
    <t>Del 01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</si>
</sst>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[Red]\(#,##0.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2" fillId="0" borderId="3" xfId="0" applyFont="1" applyFill="1" applyBorder="1"/>
    <xf numFmtId="164" fontId="2" fillId="0" borderId="1" xfId="0" applyNumberFormat="1" applyFont="1" applyFill="1" applyBorder="1"/>
    <xf numFmtId="165" fontId="4" fillId="0" borderId="1" xfId="0" applyNumberFormat="1" applyFont="1" applyFill="1" applyBorder="1"/>
    <xf numFmtId="4" fontId="0" fillId="0" borderId="0" xfId="0" applyNumberFormat="1" applyFont="1" applyFill="1" applyBorder="1"/>
    <xf numFmtId="0" fontId="2" fillId="0" borderId="1" xfId="0" applyFont="1" applyFill="1" applyBorder="1"/>
    <xf numFmtId="4" fontId="0" fillId="0" borderId="0" xfId="0" applyNumberFormat="1" applyFill="1" applyBorder="1"/>
    <xf numFmtId="165" fontId="2" fillId="0" borderId="1" xfId="0" applyNumberFormat="1" applyFont="1" applyFill="1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0" fontId="0" fillId="0" borderId="2" xfId="0" applyFill="1" applyBorder="1"/>
    <xf numFmtId="164" fontId="2" fillId="0" borderId="3" xfId="0" applyNumberFormat="1" applyFont="1" applyFill="1" applyBorder="1"/>
    <xf numFmtId="165" fontId="8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165" fontId="5" fillId="0" borderId="1" xfId="0" applyNumberFormat="1" applyFont="1" applyFill="1" applyBorder="1"/>
    <xf numFmtId="4" fontId="0" fillId="0" borderId="0" xfId="0" applyNumberFormat="1" applyFill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41"/>
  <sheetViews>
    <sheetView tabSelected="1" workbookViewId="0">
      <selection activeCell="D54" sqref="D54"/>
    </sheetView>
  </sheetViews>
  <sheetFormatPr baseColWidth="10" defaultRowHeight="15" x14ac:dyDescent="0.25"/>
  <cols>
    <col min="1" max="1" width="1.28515625" style="1" customWidth="1"/>
    <col min="2" max="2" width="37.85546875" style="1" customWidth="1"/>
    <col min="3" max="3" width="29.7109375" style="1" customWidth="1"/>
    <col min="4" max="4" width="22.85546875" style="1" customWidth="1"/>
    <col min="5" max="5" width="21.140625" style="1" customWidth="1"/>
    <col min="6" max="16384" width="11.42578125" style="1"/>
  </cols>
  <sheetData>
    <row r="1" spans="2:7" ht="15.75" thickBot="1" x14ac:dyDescent="0.3"/>
    <row r="2" spans="2:7" ht="21" x14ac:dyDescent="0.35">
      <c r="B2" s="2"/>
      <c r="C2" s="3"/>
      <c r="D2" s="3"/>
      <c r="E2" s="4"/>
    </row>
    <row r="3" spans="2:7" ht="18.75" x14ac:dyDescent="0.3">
      <c r="B3" s="34" t="s">
        <v>9</v>
      </c>
      <c r="C3" s="35"/>
      <c r="D3" s="35"/>
      <c r="E3" s="36"/>
    </row>
    <row r="4" spans="2:7" ht="18.75" x14ac:dyDescent="0.3">
      <c r="B4" s="34" t="s">
        <v>0</v>
      </c>
      <c r="C4" s="35"/>
      <c r="D4" s="35"/>
      <c r="E4" s="36"/>
    </row>
    <row r="5" spans="2:7" ht="15.75" x14ac:dyDescent="0.25">
      <c r="B5" s="37" t="s">
        <v>32</v>
      </c>
      <c r="C5" s="38"/>
      <c r="D5" s="38"/>
      <c r="E5" s="39"/>
    </row>
    <row r="6" spans="2:7" x14ac:dyDescent="0.25">
      <c r="B6" s="40" t="s">
        <v>1</v>
      </c>
      <c r="C6" s="41"/>
      <c r="D6" s="41"/>
      <c r="E6" s="42"/>
    </row>
    <row r="7" spans="2:7" x14ac:dyDescent="0.25">
      <c r="B7" s="43" t="s">
        <v>25</v>
      </c>
      <c r="C7" s="44"/>
      <c r="D7" s="44"/>
      <c r="E7" s="45"/>
    </row>
    <row r="8" spans="2:7" ht="21.75" thickBot="1" x14ac:dyDescent="0.4">
      <c r="B8" s="5"/>
      <c r="C8" s="6"/>
      <c r="D8" s="6"/>
      <c r="E8" s="7"/>
    </row>
    <row r="10" spans="2:7" x14ac:dyDescent="0.25">
      <c r="B10" s="46" t="s">
        <v>8</v>
      </c>
      <c r="C10" s="8" t="s">
        <v>2</v>
      </c>
      <c r="D10" s="9" t="s">
        <v>5</v>
      </c>
      <c r="E10" s="9" t="s">
        <v>0</v>
      </c>
    </row>
    <row r="11" spans="2:7" x14ac:dyDescent="0.25">
      <c r="B11" s="47"/>
      <c r="C11" s="8" t="s">
        <v>3</v>
      </c>
      <c r="D11" s="9" t="s">
        <v>6</v>
      </c>
      <c r="E11" s="9" t="s">
        <v>7</v>
      </c>
    </row>
    <row r="12" spans="2:7" x14ac:dyDescent="0.25">
      <c r="B12" s="10"/>
      <c r="C12" s="11" t="s">
        <v>4</v>
      </c>
      <c r="D12" s="12"/>
      <c r="E12" s="13"/>
    </row>
    <row r="13" spans="2:7" x14ac:dyDescent="0.25">
      <c r="B13" s="14" t="s">
        <v>13</v>
      </c>
      <c r="C13" s="15">
        <v>3400000</v>
      </c>
      <c r="D13" s="15">
        <v>169769.8</v>
      </c>
      <c r="E13" s="16">
        <f>C13-D13</f>
        <v>3230230.2</v>
      </c>
      <c r="G13" s="17"/>
    </row>
    <row r="14" spans="2:7" x14ac:dyDescent="0.25">
      <c r="B14" s="18" t="s">
        <v>14</v>
      </c>
      <c r="C14" s="15">
        <v>0</v>
      </c>
      <c r="D14" s="15">
        <v>164323.5</v>
      </c>
      <c r="E14" s="16">
        <f t="shared" ref="E14:E20" si="0">C14-D14</f>
        <v>-164323.5</v>
      </c>
      <c r="G14" s="17"/>
    </row>
    <row r="15" spans="2:7" x14ac:dyDescent="0.25">
      <c r="B15" s="18" t="s">
        <v>15</v>
      </c>
      <c r="C15" s="15">
        <v>0</v>
      </c>
      <c r="D15" s="15">
        <v>96276.4</v>
      </c>
      <c r="E15" s="16">
        <f t="shared" si="0"/>
        <v>-96276.4</v>
      </c>
      <c r="G15" s="19"/>
    </row>
    <row r="16" spans="2:7" x14ac:dyDescent="0.25">
      <c r="B16" s="18" t="s">
        <v>16</v>
      </c>
      <c r="C16" s="15">
        <v>0</v>
      </c>
      <c r="D16" s="15">
        <v>47813.1</v>
      </c>
      <c r="E16" s="16">
        <f t="shared" si="0"/>
        <v>-47813.1</v>
      </c>
      <c r="G16" s="17"/>
    </row>
    <row r="17" spans="2:7" ht="14.25" customHeight="1" x14ac:dyDescent="0.25">
      <c r="B17" s="18" t="s">
        <v>17</v>
      </c>
      <c r="C17" s="15">
        <v>0</v>
      </c>
      <c r="D17" s="15">
        <v>34678.699999999997</v>
      </c>
      <c r="E17" s="16">
        <f t="shared" si="0"/>
        <v>-34678.699999999997</v>
      </c>
      <c r="G17" s="17"/>
    </row>
    <row r="18" spans="2:7" ht="14.25" customHeight="1" x14ac:dyDescent="0.25">
      <c r="B18" s="18" t="s">
        <v>18</v>
      </c>
      <c r="C18" s="15">
        <v>0</v>
      </c>
      <c r="D18" s="15">
        <v>111131.1</v>
      </c>
      <c r="E18" s="16">
        <f t="shared" si="0"/>
        <v>-111131.1</v>
      </c>
      <c r="G18" s="17"/>
    </row>
    <row r="19" spans="2:7" ht="14.25" customHeight="1" x14ac:dyDescent="0.25">
      <c r="B19" s="18" t="s">
        <v>19</v>
      </c>
      <c r="C19" s="15">
        <v>0</v>
      </c>
      <c r="D19" s="15">
        <v>15937.7</v>
      </c>
      <c r="E19" s="16">
        <f t="shared" si="0"/>
        <v>-15937.7</v>
      </c>
      <c r="G19" s="17"/>
    </row>
    <row r="20" spans="2:7" ht="14.25" customHeight="1" x14ac:dyDescent="0.25">
      <c r="B20" s="18" t="s">
        <v>20</v>
      </c>
      <c r="C20" s="15">
        <v>0</v>
      </c>
      <c r="D20" s="15">
        <v>30178.1</v>
      </c>
      <c r="E20" s="16">
        <f t="shared" si="0"/>
        <v>-30178.1</v>
      </c>
      <c r="G20" s="19"/>
    </row>
    <row r="21" spans="2:7" ht="13.5" customHeight="1" x14ac:dyDescent="0.25">
      <c r="B21" s="18"/>
      <c r="C21" s="15"/>
      <c r="D21" s="15"/>
      <c r="E21" s="20"/>
    </row>
    <row r="22" spans="2:7" x14ac:dyDescent="0.25">
      <c r="B22" s="9" t="s">
        <v>30</v>
      </c>
      <c r="C22" s="21">
        <f>SUM(C13:C21)</f>
        <v>3400000</v>
      </c>
      <c r="D22" s="21">
        <f>SUM(D13:D21)</f>
        <v>670108.39999999991</v>
      </c>
      <c r="E22" s="22">
        <f>SUM(E13:E21)</f>
        <v>2729891.5999999996</v>
      </c>
    </row>
    <row r="23" spans="2:7" ht="9.75" customHeight="1" x14ac:dyDescent="0.25">
      <c r="B23" s="23"/>
      <c r="C23" s="23"/>
      <c r="D23" s="23"/>
      <c r="E23" s="23"/>
    </row>
    <row r="24" spans="2:7" x14ac:dyDescent="0.25">
      <c r="B24" s="31" t="s">
        <v>10</v>
      </c>
      <c r="C24" s="32"/>
      <c r="D24" s="32"/>
      <c r="E24" s="33"/>
    </row>
    <row r="25" spans="2:7" ht="13.5" customHeight="1" x14ac:dyDescent="0.25">
      <c r="B25" s="14" t="s">
        <v>21</v>
      </c>
      <c r="C25" s="24">
        <v>0</v>
      </c>
      <c r="D25" s="24">
        <v>2493.1999999999998</v>
      </c>
      <c r="E25" s="16">
        <f t="shared" ref="E25:E32" si="1">C25-D25</f>
        <v>-2493.1999999999998</v>
      </c>
    </row>
    <row r="26" spans="2:7" ht="13.5" customHeight="1" x14ac:dyDescent="0.25">
      <c r="B26" s="18" t="s">
        <v>22</v>
      </c>
      <c r="C26" s="15">
        <v>1868.1</v>
      </c>
      <c r="D26" s="15"/>
      <c r="E26" s="16">
        <f t="shared" si="1"/>
        <v>1868.1</v>
      </c>
    </row>
    <row r="27" spans="2:7" ht="13.5" customHeight="1" x14ac:dyDescent="0.25">
      <c r="B27" s="18" t="s">
        <v>23</v>
      </c>
      <c r="C27" s="15">
        <f>122+380.2+332.1</f>
        <v>834.3</v>
      </c>
      <c r="D27" s="15"/>
      <c r="E27" s="16">
        <f t="shared" si="1"/>
        <v>834.3</v>
      </c>
    </row>
    <row r="28" spans="2:7" ht="13.5" customHeight="1" x14ac:dyDescent="0.25">
      <c r="B28" s="18" t="s">
        <v>24</v>
      </c>
      <c r="C28" s="15">
        <v>0</v>
      </c>
      <c r="D28" s="15">
        <v>12928.5</v>
      </c>
      <c r="E28" s="16">
        <f t="shared" si="1"/>
        <v>-12928.5</v>
      </c>
    </row>
    <row r="29" spans="2:7" ht="13.5" customHeight="1" x14ac:dyDescent="0.25">
      <c r="B29" s="18" t="s">
        <v>27</v>
      </c>
      <c r="C29" s="15">
        <f>1579.3+607.8+505.6+197+206.1+235.1</f>
        <v>3330.8999999999996</v>
      </c>
      <c r="D29" s="15"/>
      <c r="E29" s="16">
        <f t="shared" si="1"/>
        <v>3330.8999999999996</v>
      </c>
    </row>
    <row r="30" spans="2:7" ht="13.5" customHeight="1" x14ac:dyDescent="0.25">
      <c r="B30" s="18" t="s">
        <v>28</v>
      </c>
      <c r="C30" s="15">
        <f>19321.5+3348.5+389.7</f>
        <v>23059.7</v>
      </c>
      <c r="D30" s="15"/>
      <c r="E30" s="16">
        <f t="shared" si="1"/>
        <v>23059.7</v>
      </c>
    </row>
    <row r="31" spans="2:7" ht="13.5" customHeight="1" x14ac:dyDescent="0.25">
      <c r="B31" s="18" t="s">
        <v>29</v>
      </c>
      <c r="C31" s="15">
        <f>1187.7+1892+109.9+264.3</f>
        <v>3453.9</v>
      </c>
      <c r="D31" s="15"/>
      <c r="E31" s="16">
        <f t="shared" si="1"/>
        <v>3453.9</v>
      </c>
    </row>
    <row r="32" spans="2:7" ht="13.5" customHeight="1" x14ac:dyDescent="0.25">
      <c r="B32" s="18" t="s">
        <v>31</v>
      </c>
      <c r="C32" s="15">
        <f>3081+2450.9</f>
        <v>5531.9</v>
      </c>
      <c r="D32" s="15">
        <f>3081+2450.9</f>
        <v>5531.9</v>
      </c>
      <c r="E32" s="16">
        <f t="shared" si="1"/>
        <v>0</v>
      </c>
    </row>
    <row r="33" spans="2:5" x14ac:dyDescent="0.25">
      <c r="B33" s="18"/>
      <c r="C33" s="15"/>
      <c r="D33" s="15"/>
      <c r="E33" s="25"/>
    </row>
    <row r="34" spans="2:5" ht="15.75" x14ac:dyDescent="0.25">
      <c r="B34" s="26" t="s">
        <v>11</v>
      </c>
      <c r="C34" s="21">
        <f>SUM(C25:C33)</f>
        <v>38078.800000000003</v>
      </c>
      <c r="D34" s="21">
        <f>SUM(D25:D33)</f>
        <v>20953.599999999999</v>
      </c>
      <c r="E34" s="22">
        <f>SUM(E25:E33)</f>
        <v>17125.2</v>
      </c>
    </row>
    <row r="35" spans="2:5" ht="15.75" x14ac:dyDescent="0.25">
      <c r="B35" s="26"/>
      <c r="C35" s="15"/>
      <c r="D35" s="15"/>
      <c r="E35" s="15"/>
    </row>
    <row r="36" spans="2:5" ht="18.75" x14ac:dyDescent="0.3">
      <c r="B36" s="27" t="s">
        <v>12</v>
      </c>
      <c r="C36" s="28">
        <f>C34+C22</f>
        <v>3438078.8</v>
      </c>
      <c r="D36" s="28">
        <f>D34+D22</f>
        <v>691061.99999999988</v>
      </c>
      <c r="E36" s="29">
        <f>C36-D36</f>
        <v>2747016.8</v>
      </c>
    </row>
    <row r="37" spans="2:5" x14ac:dyDescent="0.25">
      <c r="E37" s="1" t="s">
        <v>26</v>
      </c>
    </row>
    <row r="41" spans="2:5" x14ac:dyDescent="0.25">
      <c r="D41" s="30"/>
    </row>
  </sheetData>
  <mergeCells count="7">
    <mergeCell ref="B24:E24"/>
    <mergeCell ref="B3:E3"/>
    <mergeCell ref="B4:E4"/>
    <mergeCell ref="B5:E5"/>
    <mergeCell ref="B6:E6"/>
    <mergeCell ref="B7:E7"/>
    <mergeCell ref="B10:B11"/>
  </mergeCells>
  <printOptions horizontalCentered="1"/>
  <pageMargins left="0.59055118110236227" right="0.59055118110236227" top="0.59055118110236227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Karol</cp:lastModifiedBy>
  <cp:lastPrinted>2016-02-24T18:48:36Z</cp:lastPrinted>
  <dcterms:created xsi:type="dcterms:W3CDTF">2014-10-23T14:57:58Z</dcterms:created>
  <dcterms:modified xsi:type="dcterms:W3CDTF">2016-02-24T18:49:34Z</dcterms:modified>
</cp:coreProperties>
</file>