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ITDIF insumos\CONAC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9" i="1" l="1"/>
  <c r="J49" i="1" s="1"/>
  <c r="G47" i="1"/>
  <c r="J47" i="1" s="1"/>
  <c r="G45" i="1"/>
  <c r="J45" i="1" s="1"/>
  <c r="G43" i="1"/>
  <c r="J43" i="1" s="1"/>
  <c r="G40" i="1"/>
  <c r="J40" i="1" s="1"/>
  <c r="G39" i="1"/>
  <c r="J39" i="1" s="1"/>
  <c r="G38" i="1"/>
  <c r="J38" i="1" s="1"/>
  <c r="G37" i="1"/>
  <c r="J37" i="1" s="1"/>
  <c r="G34" i="1"/>
  <c r="J34" i="1" s="1"/>
  <c r="G33" i="1"/>
  <c r="J33" i="1" s="1"/>
  <c r="G29" i="1"/>
  <c r="J29" i="1" s="1"/>
  <c r="G28" i="1"/>
  <c r="J28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5" i="1"/>
  <c r="J15" i="1" s="1"/>
  <c r="G14" i="1"/>
  <c r="J14" i="1" s="1"/>
  <c r="G13" i="1" l="1"/>
  <c r="J27" i="1"/>
  <c r="G27" i="1"/>
  <c r="G17" i="1"/>
  <c r="J42" i="1"/>
  <c r="I42" i="1"/>
  <c r="H42" i="1"/>
  <c r="G42" i="1"/>
  <c r="F42" i="1"/>
  <c r="J36" i="1"/>
  <c r="I36" i="1"/>
  <c r="H36" i="1"/>
  <c r="G36" i="1"/>
  <c r="F36" i="1"/>
  <c r="J32" i="1"/>
  <c r="I32" i="1"/>
  <c r="H32" i="1"/>
  <c r="G32" i="1"/>
  <c r="F32" i="1"/>
  <c r="I27" i="1"/>
  <c r="H27" i="1"/>
  <c r="F27" i="1"/>
  <c r="I17" i="1"/>
  <c r="H17" i="1"/>
  <c r="F17" i="1"/>
  <c r="J13" i="1"/>
  <c r="I13" i="1"/>
  <c r="H13" i="1"/>
  <c r="F13" i="1"/>
  <c r="E42" i="1"/>
  <c r="E36" i="1"/>
  <c r="E32" i="1"/>
  <c r="E27" i="1"/>
  <c r="E17" i="1"/>
  <c r="E13" i="1"/>
  <c r="H51" i="1" l="1"/>
  <c r="F51" i="1"/>
  <c r="I51" i="1"/>
  <c r="G51" i="1"/>
  <c r="J17" i="1"/>
  <c r="J51" i="1" s="1"/>
  <c r="E51" i="1"/>
</calcChain>
</file>

<file path=xl/sharedStrings.xml><?xml version="1.0" encoding="utf-8"?>
<sst xmlns="http://schemas.openxmlformats.org/spreadsheetml/2006/main" count="46" uniqueCount="46">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</sst>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43" fontId="2" fillId="0" borderId="0" xfId="0" applyNumberFormat="1" applyFont="1" applyFill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3"/>
  <sheetViews>
    <sheetView tabSelected="1" zoomScaleNormal="100" workbookViewId="0"/>
  </sheetViews>
  <sheetFormatPr baseColWidth="10" defaultColWidth="11.42578125" defaultRowHeight="10.5" x14ac:dyDescent="0.1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2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15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20" x14ac:dyDescent="0.15">
      <c r="B3" s="45" t="s">
        <v>1</v>
      </c>
      <c r="C3" s="46"/>
      <c r="D3" s="46"/>
      <c r="E3" s="46"/>
      <c r="F3" s="46"/>
      <c r="G3" s="46"/>
      <c r="H3" s="46"/>
      <c r="I3" s="46"/>
      <c r="J3" s="47"/>
    </row>
    <row r="4" spans="2:20" x14ac:dyDescent="0.15">
      <c r="B4" s="37" t="s">
        <v>13</v>
      </c>
      <c r="C4" s="38"/>
      <c r="D4" s="38"/>
      <c r="E4" s="38"/>
      <c r="F4" s="38"/>
      <c r="G4" s="38"/>
      <c r="H4" s="38"/>
      <c r="I4" s="38"/>
      <c r="J4" s="39"/>
    </row>
    <row r="5" spans="2:20" x14ac:dyDescent="0.15">
      <c r="B5" s="37" t="s">
        <v>45</v>
      </c>
      <c r="C5" s="38"/>
      <c r="D5" s="38"/>
      <c r="E5" s="38"/>
      <c r="F5" s="38"/>
      <c r="G5" s="38"/>
      <c r="H5" s="38"/>
      <c r="I5" s="38"/>
      <c r="J5" s="39"/>
    </row>
    <row r="6" spans="2:20" x14ac:dyDescent="0.15">
      <c r="B6" s="31" t="s">
        <v>2</v>
      </c>
      <c r="C6" s="32"/>
      <c r="D6" s="32"/>
      <c r="E6" s="32"/>
      <c r="F6" s="32"/>
      <c r="G6" s="32"/>
      <c r="H6" s="32"/>
      <c r="I6" s="32"/>
      <c r="J6" s="33"/>
    </row>
    <row r="7" spans="2:20" x14ac:dyDescent="0.15">
      <c r="B7" s="1"/>
      <c r="C7" s="1"/>
      <c r="D7" s="1"/>
      <c r="E7" s="1"/>
      <c r="F7" s="1"/>
      <c r="G7" s="1"/>
      <c r="H7" s="1"/>
      <c r="I7" s="1"/>
      <c r="J7" s="1"/>
    </row>
    <row r="8" spans="2:20" x14ac:dyDescent="0.15">
      <c r="B8" s="34" t="s">
        <v>3</v>
      </c>
      <c r="C8" s="35"/>
      <c r="D8" s="36"/>
      <c r="E8" s="40" t="s">
        <v>4</v>
      </c>
      <c r="F8" s="41"/>
      <c r="G8" s="41"/>
      <c r="H8" s="41"/>
      <c r="I8" s="42"/>
      <c r="J8" s="43" t="s">
        <v>5</v>
      </c>
    </row>
    <row r="9" spans="2:20" ht="21" x14ac:dyDescent="0.15">
      <c r="B9" s="37"/>
      <c r="C9" s="38"/>
      <c r="D9" s="39"/>
      <c r="E9" s="3" t="s">
        <v>6</v>
      </c>
      <c r="F9" s="4" t="s">
        <v>7</v>
      </c>
      <c r="G9" s="3" t="s">
        <v>8</v>
      </c>
      <c r="H9" s="3" t="s">
        <v>9</v>
      </c>
      <c r="I9" s="3" t="s">
        <v>10</v>
      </c>
      <c r="J9" s="44"/>
    </row>
    <row r="10" spans="2:20" x14ac:dyDescent="0.15">
      <c r="B10" s="31"/>
      <c r="C10" s="32"/>
      <c r="D10" s="33"/>
      <c r="E10" s="3">
        <v>1</v>
      </c>
      <c r="F10" s="3">
        <v>2</v>
      </c>
      <c r="G10" s="3" t="s">
        <v>11</v>
      </c>
      <c r="H10" s="3">
        <v>4</v>
      </c>
      <c r="I10" s="3">
        <v>5</v>
      </c>
      <c r="J10" s="5" t="s">
        <v>12</v>
      </c>
    </row>
    <row r="11" spans="2:20" x14ac:dyDescent="0.15">
      <c r="B11" s="6"/>
      <c r="C11" s="7"/>
      <c r="D11" s="8"/>
      <c r="E11" s="9"/>
      <c r="F11" s="9"/>
      <c r="G11" s="9"/>
      <c r="H11" s="9"/>
      <c r="I11" s="9"/>
      <c r="J11" s="9"/>
    </row>
    <row r="12" spans="2:20" x14ac:dyDescent="0.15">
      <c r="B12" s="10" t="s">
        <v>14</v>
      </c>
      <c r="C12" s="11"/>
      <c r="D12" s="12"/>
      <c r="E12" s="13"/>
      <c r="F12" s="14"/>
      <c r="G12" s="14"/>
      <c r="H12" s="14"/>
      <c r="I12" s="14"/>
      <c r="J12" s="14"/>
      <c r="L12" s="15"/>
      <c r="M12" s="15"/>
      <c r="N12" s="15"/>
      <c r="O12" s="15"/>
      <c r="P12" s="15"/>
      <c r="Q12" s="15"/>
      <c r="R12" s="15"/>
      <c r="S12" s="15"/>
      <c r="T12" s="15"/>
    </row>
    <row r="13" spans="2:20" x14ac:dyDescent="0.15">
      <c r="B13" s="10"/>
      <c r="C13" s="11" t="s">
        <v>15</v>
      </c>
      <c r="D13" s="12"/>
      <c r="E13" s="14">
        <f>SUM(E14:E15)</f>
        <v>81292810.099999994</v>
      </c>
      <c r="F13" s="14">
        <f t="shared" ref="F13:J13" si="0">SUM(F14:F15)</f>
        <v>3122577.3</v>
      </c>
      <c r="G13" s="14">
        <f t="shared" si="0"/>
        <v>84415387.399999991</v>
      </c>
      <c r="H13" s="14">
        <f t="shared" si="0"/>
        <v>82602436.799999997</v>
      </c>
      <c r="I13" s="14">
        <f t="shared" si="0"/>
        <v>82239740.700000003</v>
      </c>
      <c r="J13" s="14">
        <f t="shared" si="0"/>
        <v>1812950.599999994</v>
      </c>
    </row>
    <row r="14" spans="2:20" x14ac:dyDescent="0.15">
      <c r="B14" s="10"/>
      <c r="C14" s="11"/>
      <c r="D14" s="16" t="s">
        <v>16</v>
      </c>
      <c r="E14" s="28">
        <v>81292810.099999994</v>
      </c>
      <c r="F14" s="28">
        <v>3122577.3</v>
      </c>
      <c r="G14" s="28">
        <f>+E14+F14</f>
        <v>84415387.399999991</v>
      </c>
      <c r="H14" s="28">
        <v>82602436.799999997</v>
      </c>
      <c r="I14" s="28">
        <v>82239740.700000003</v>
      </c>
      <c r="J14" s="28">
        <f>+G14-H14</f>
        <v>1812950.599999994</v>
      </c>
    </row>
    <row r="15" spans="2:20" x14ac:dyDescent="0.15">
      <c r="B15" s="10"/>
      <c r="C15" s="11"/>
      <c r="D15" s="16" t="s">
        <v>17</v>
      </c>
      <c r="E15" s="28">
        <v>0</v>
      </c>
      <c r="F15" s="28">
        <v>0</v>
      </c>
      <c r="G15" s="28">
        <f>+E15+F15</f>
        <v>0</v>
      </c>
      <c r="H15" s="28">
        <v>0</v>
      </c>
      <c r="I15" s="28">
        <v>0</v>
      </c>
      <c r="J15" s="28">
        <f>+G15-H15</f>
        <v>0</v>
      </c>
    </row>
    <row r="16" spans="2:20" x14ac:dyDescent="0.15">
      <c r="B16" s="10"/>
      <c r="C16" s="11"/>
      <c r="D16" s="16"/>
      <c r="E16" s="17"/>
      <c r="F16" s="17"/>
      <c r="G16" s="17"/>
      <c r="H16" s="17"/>
      <c r="I16" s="17"/>
      <c r="J16" s="17"/>
    </row>
    <row r="17" spans="2:20" x14ac:dyDescent="0.15">
      <c r="B17" s="10"/>
      <c r="C17" s="11" t="s">
        <v>18</v>
      </c>
      <c r="D17" s="12"/>
      <c r="E17" s="14">
        <f>SUM(E18:E25)</f>
        <v>91772599.799999997</v>
      </c>
      <c r="F17" s="14">
        <f t="shared" ref="F17:J17" si="1">SUM(F18:F25)</f>
        <v>-2547113.5999999996</v>
      </c>
      <c r="G17" s="14">
        <f t="shared" si="1"/>
        <v>89225486.200000018</v>
      </c>
      <c r="H17" s="14">
        <f t="shared" si="1"/>
        <v>54809670.299999997</v>
      </c>
      <c r="I17" s="14">
        <f t="shared" si="1"/>
        <v>52832074.599999994</v>
      </c>
      <c r="J17" s="14">
        <f t="shared" si="1"/>
        <v>34415815.900000006</v>
      </c>
    </row>
    <row r="18" spans="2:20" x14ac:dyDescent="0.15">
      <c r="B18" s="10"/>
      <c r="C18" s="11"/>
      <c r="D18" s="16" t="s">
        <v>19</v>
      </c>
      <c r="E18" s="28">
        <v>37149158.600000001</v>
      </c>
      <c r="F18" s="28">
        <v>-1779150.9</v>
      </c>
      <c r="G18" s="28">
        <f t="shared" ref="G18:G25" si="2">+E18+F18</f>
        <v>35370007.700000003</v>
      </c>
      <c r="H18" s="28">
        <v>28390724.899999999</v>
      </c>
      <c r="I18" s="28">
        <v>27893000.300000001</v>
      </c>
      <c r="J18" s="28">
        <f t="shared" ref="J18:J25" si="3">+G18-H18</f>
        <v>6979282.8000000045</v>
      </c>
    </row>
    <row r="19" spans="2:20" x14ac:dyDescent="0.15">
      <c r="B19" s="10"/>
      <c r="C19" s="11"/>
      <c r="D19" s="16" t="s">
        <v>43</v>
      </c>
      <c r="E19" s="28">
        <v>0</v>
      </c>
      <c r="F19" s="28">
        <v>0</v>
      </c>
      <c r="G19" s="28">
        <f t="shared" si="2"/>
        <v>0</v>
      </c>
      <c r="H19" s="28">
        <v>0</v>
      </c>
      <c r="I19" s="28">
        <v>0</v>
      </c>
      <c r="J19" s="28">
        <f t="shared" si="3"/>
        <v>0</v>
      </c>
    </row>
    <row r="20" spans="2:20" x14ac:dyDescent="0.15">
      <c r="B20" s="10"/>
      <c r="C20" s="11"/>
      <c r="D20" s="16" t="s">
        <v>20</v>
      </c>
      <c r="E20" s="28">
        <v>35327816.5</v>
      </c>
      <c r="F20" s="28">
        <v>-437985.8</v>
      </c>
      <c r="G20" s="28">
        <f t="shared" si="2"/>
        <v>34889830.700000003</v>
      </c>
      <c r="H20" s="28">
        <v>7808489.9000000004</v>
      </c>
      <c r="I20" s="28">
        <v>7277496.4000000004</v>
      </c>
      <c r="J20" s="28">
        <f t="shared" si="3"/>
        <v>27081340.800000004</v>
      </c>
    </row>
    <row r="21" spans="2:20" x14ac:dyDescent="0.15">
      <c r="B21" s="10"/>
      <c r="C21" s="11"/>
      <c r="D21" s="16" t="s">
        <v>21</v>
      </c>
      <c r="E21" s="28">
        <v>4598002.9000000004</v>
      </c>
      <c r="F21" s="28">
        <v>106666.5</v>
      </c>
      <c r="G21" s="28">
        <f t="shared" si="2"/>
        <v>4704669.4000000004</v>
      </c>
      <c r="H21" s="28">
        <v>2596976.7999999998</v>
      </c>
      <c r="I21" s="28">
        <v>2139517.9</v>
      </c>
      <c r="J21" s="28">
        <f t="shared" si="3"/>
        <v>2107692.6000000006</v>
      </c>
    </row>
    <row r="22" spans="2:20" x14ac:dyDescent="0.15">
      <c r="B22" s="10"/>
      <c r="C22" s="11"/>
      <c r="D22" s="16" t="s">
        <v>22</v>
      </c>
      <c r="E22" s="28">
        <v>504160.6</v>
      </c>
      <c r="F22" s="28">
        <v>9281.4</v>
      </c>
      <c r="G22" s="28">
        <f t="shared" si="2"/>
        <v>513442</v>
      </c>
      <c r="H22" s="28">
        <v>506488.6</v>
      </c>
      <c r="I22" s="28">
        <v>494940</v>
      </c>
      <c r="J22" s="28">
        <f t="shared" si="3"/>
        <v>6953.4000000000233</v>
      </c>
      <c r="L22" s="15"/>
      <c r="M22" s="15"/>
      <c r="N22" s="15"/>
      <c r="O22" s="15"/>
      <c r="P22" s="15"/>
      <c r="Q22" s="15"/>
      <c r="R22" s="15"/>
      <c r="S22" s="15"/>
    </row>
    <row r="23" spans="2:20" x14ac:dyDescent="0.15">
      <c r="B23" s="10"/>
      <c r="C23" s="11"/>
      <c r="D23" s="16" t="s">
        <v>23</v>
      </c>
      <c r="E23" s="28">
        <v>0</v>
      </c>
      <c r="F23" s="28">
        <v>0</v>
      </c>
      <c r="G23" s="28">
        <f t="shared" si="2"/>
        <v>0</v>
      </c>
      <c r="H23" s="28">
        <v>0</v>
      </c>
      <c r="I23" s="28">
        <v>0</v>
      </c>
      <c r="J23" s="28">
        <f t="shared" si="3"/>
        <v>0</v>
      </c>
    </row>
    <row r="24" spans="2:20" x14ac:dyDescent="0.15">
      <c r="B24" s="10"/>
      <c r="C24" s="11"/>
      <c r="D24" s="16" t="s">
        <v>24</v>
      </c>
      <c r="E24" s="28">
        <v>1688476.7</v>
      </c>
      <c r="F24" s="28">
        <v>757</v>
      </c>
      <c r="G24" s="28">
        <f t="shared" si="2"/>
        <v>1689233.7</v>
      </c>
      <c r="H24" s="28">
        <v>1213103.3</v>
      </c>
      <c r="I24" s="28">
        <v>1213103.3</v>
      </c>
      <c r="J24" s="28">
        <f t="shared" si="3"/>
        <v>476130.39999999991</v>
      </c>
    </row>
    <row r="25" spans="2:20" x14ac:dyDescent="0.15">
      <c r="B25" s="10"/>
      <c r="C25" s="11"/>
      <c r="D25" s="16" t="s">
        <v>25</v>
      </c>
      <c r="E25" s="28">
        <v>12504984.5</v>
      </c>
      <c r="F25" s="28">
        <v>-446681.8</v>
      </c>
      <c r="G25" s="28">
        <f t="shared" si="2"/>
        <v>12058302.699999999</v>
      </c>
      <c r="H25" s="28">
        <v>14293886.800000001</v>
      </c>
      <c r="I25" s="28">
        <v>13814016.699999999</v>
      </c>
      <c r="J25" s="28">
        <f t="shared" si="3"/>
        <v>-2235584.1000000015</v>
      </c>
    </row>
    <row r="26" spans="2:20" x14ac:dyDescent="0.15">
      <c r="B26" s="10"/>
      <c r="C26" s="11"/>
      <c r="D26" s="16"/>
      <c r="E26" s="17"/>
      <c r="F26" s="17"/>
      <c r="G26" s="17"/>
      <c r="H26" s="17"/>
      <c r="I26" s="17"/>
      <c r="J26" s="17"/>
    </row>
    <row r="27" spans="2:20" x14ac:dyDescent="0.15">
      <c r="B27" s="10"/>
      <c r="C27" s="11" t="s">
        <v>26</v>
      </c>
      <c r="D27" s="12"/>
      <c r="E27" s="14">
        <f>SUM(E28:E30)</f>
        <v>3366502.5999999996</v>
      </c>
      <c r="F27" s="14">
        <f t="shared" ref="F27:J27" si="4">SUM(F28:F30)</f>
        <v>-18348.400000000001</v>
      </c>
      <c r="G27" s="14">
        <f t="shared" si="4"/>
        <v>3348154.2</v>
      </c>
      <c r="H27" s="14">
        <f t="shared" si="4"/>
        <v>2163601.1</v>
      </c>
      <c r="I27" s="14">
        <f t="shared" si="4"/>
        <v>2067878.6</v>
      </c>
      <c r="J27" s="14">
        <f t="shared" si="4"/>
        <v>1184553.1000000001</v>
      </c>
    </row>
    <row r="28" spans="2:20" x14ac:dyDescent="0.15">
      <c r="B28" s="10"/>
      <c r="C28" s="11"/>
      <c r="D28" s="16" t="s">
        <v>27</v>
      </c>
      <c r="E28" s="28">
        <v>2533640.7999999998</v>
      </c>
      <c r="F28" s="28">
        <v>56639.1</v>
      </c>
      <c r="G28" s="28">
        <f t="shared" ref="G28:G29" si="5">+E28+F28</f>
        <v>2590279.9</v>
      </c>
      <c r="H28" s="28">
        <v>1703630</v>
      </c>
      <c r="I28" s="28">
        <v>1610533.5</v>
      </c>
      <c r="J28" s="28">
        <f t="shared" ref="J28:J29" si="6">+G28-H28</f>
        <v>886649.89999999991</v>
      </c>
    </row>
    <row r="29" spans="2:20" x14ac:dyDescent="0.15">
      <c r="B29" s="10"/>
      <c r="C29" s="11"/>
      <c r="D29" s="16" t="s">
        <v>28</v>
      </c>
      <c r="E29" s="28">
        <v>832861.8</v>
      </c>
      <c r="F29" s="28">
        <v>-74987.5</v>
      </c>
      <c r="G29" s="28">
        <f t="shared" si="5"/>
        <v>757874.3</v>
      </c>
      <c r="H29" s="28">
        <v>459971.1</v>
      </c>
      <c r="I29" s="28">
        <v>457345.1</v>
      </c>
      <c r="J29" s="28">
        <f t="shared" si="6"/>
        <v>297903.20000000007</v>
      </c>
    </row>
    <row r="30" spans="2:20" x14ac:dyDescent="0.15">
      <c r="B30" s="10"/>
      <c r="C30" s="11"/>
      <c r="D30" s="16" t="s">
        <v>29</v>
      </c>
      <c r="E30" s="28">
        <v>0</v>
      </c>
      <c r="F30" s="28"/>
      <c r="G30" s="28"/>
      <c r="H30" s="28"/>
      <c r="I30" s="28"/>
      <c r="J30" s="28"/>
    </row>
    <row r="31" spans="2:20" x14ac:dyDescent="0.15">
      <c r="B31" s="10"/>
      <c r="C31" s="11"/>
      <c r="D31" s="16"/>
      <c r="E31" s="17"/>
      <c r="F31" s="17"/>
      <c r="G31" s="17"/>
      <c r="H31" s="17"/>
      <c r="I31" s="17"/>
      <c r="J31" s="17"/>
      <c r="L31" s="15"/>
      <c r="M31" s="15"/>
      <c r="N31" s="15"/>
      <c r="O31" s="15"/>
      <c r="P31" s="15"/>
      <c r="Q31" s="15"/>
      <c r="R31" s="15"/>
      <c r="S31" s="15"/>
      <c r="T31" s="15"/>
    </row>
    <row r="32" spans="2:20" x14ac:dyDescent="0.15">
      <c r="B32" s="10"/>
      <c r="C32" s="11" t="s">
        <v>30</v>
      </c>
      <c r="D32" s="12"/>
      <c r="E32" s="14">
        <f>SUM(E33:E34)</f>
        <v>241046.3</v>
      </c>
      <c r="F32" s="14">
        <f t="shared" ref="F32:J32" si="7">SUM(F33:F34)</f>
        <v>0</v>
      </c>
      <c r="G32" s="14">
        <f t="shared" si="7"/>
        <v>241046.3</v>
      </c>
      <c r="H32" s="14">
        <f t="shared" si="7"/>
        <v>74345.600000000006</v>
      </c>
      <c r="I32" s="14">
        <f t="shared" si="7"/>
        <v>16293.6</v>
      </c>
      <c r="J32" s="14">
        <f t="shared" si="7"/>
        <v>166700.69999999998</v>
      </c>
    </row>
    <row r="33" spans="2:10" x14ac:dyDescent="0.15">
      <c r="B33" s="10"/>
      <c r="C33" s="11"/>
      <c r="D33" s="16" t="s">
        <v>31</v>
      </c>
      <c r="E33" s="17">
        <v>0</v>
      </c>
      <c r="F33" s="17">
        <v>0</v>
      </c>
      <c r="G33" s="28">
        <f t="shared" ref="G33:G34" si="8">+E33+F33</f>
        <v>0</v>
      </c>
      <c r="H33" s="17">
        <v>0</v>
      </c>
      <c r="I33" s="17">
        <v>0</v>
      </c>
      <c r="J33" s="28">
        <f t="shared" ref="J33:J34" si="9">+G33-H33</f>
        <v>0</v>
      </c>
    </row>
    <row r="34" spans="2:10" x14ac:dyDescent="0.15">
      <c r="B34" s="10"/>
      <c r="C34" s="11"/>
      <c r="D34" s="16" t="s">
        <v>32</v>
      </c>
      <c r="E34" s="28">
        <v>241046.3</v>
      </c>
      <c r="F34" s="28">
        <v>0</v>
      </c>
      <c r="G34" s="28">
        <f t="shared" si="8"/>
        <v>241046.3</v>
      </c>
      <c r="H34" s="28">
        <v>74345.600000000006</v>
      </c>
      <c r="I34" s="28">
        <v>16293.6</v>
      </c>
      <c r="J34" s="28">
        <f t="shared" si="9"/>
        <v>166700.69999999998</v>
      </c>
    </row>
    <row r="35" spans="2:10" x14ac:dyDescent="0.15">
      <c r="B35" s="10"/>
      <c r="C35" s="11"/>
      <c r="D35" s="16"/>
      <c r="E35" s="17"/>
      <c r="F35" s="17"/>
      <c r="G35" s="17"/>
      <c r="H35" s="17"/>
      <c r="I35" s="17"/>
      <c r="J35" s="17"/>
    </row>
    <row r="36" spans="2:10" x14ac:dyDescent="0.15">
      <c r="B36" s="10"/>
      <c r="C36" s="11" t="s">
        <v>33</v>
      </c>
      <c r="D36" s="12"/>
      <c r="E36" s="14">
        <f>SUM(E37:E40)</f>
        <v>30363.599999999999</v>
      </c>
      <c r="F36" s="14">
        <f t="shared" ref="F36:J36" si="10">SUM(F37:F40)</f>
        <v>0</v>
      </c>
      <c r="G36" s="14">
        <f t="shared" si="10"/>
        <v>30363.599999999999</v>
      </c>
      <c r="H36" s="14">
        <f t="shared" si="10"/>
        <v>21227.3</v>
      </c>
      <c r="I36" s="14">
        <f t="shared" si="10"/>
        <v>13790.6</v>
      </c>
      <c r="J36" s="14">
        <f t="shared" si="10"/>
        <v>9136.2999999999993</v>
      </c>
    </row>
    <row r="37" spans="2:10" x14ac:dyDescent="0.15">
      <c r="B37" s="10"/>
      <c r="C37" s="11"/>
      <c r="D37" s="16" t="s">
        <v>34</v>
      </c>
      <c r="E37" s="17">
        <v>0</v>
      </c>
      <c r="F37" s="17">
        <v>0</v>
      </c>
      <c r="G37" s="28">
        <f t="shared" ref="G37:G40" si="11">+E37+F37</f>
        <v>0</v>
      </c>
      <c r="H37" s="17">
        <v>0</v>
      </c>
      <c r="I37" s="17">
        <v>0</v>
      </c>
      <c r="J37" s="28">
        <f t="shared" ref="J37:J40" si="12">+G37-H37</f>
        <v>0</v>
      </c>
    </row>
    <row r="38" spans="2:10" x14ac:dyDescent="0.15">
      <c r="B38" s="10"/>
      <c r="C38" s="11"/>
      <c r="D38" s="16" t="s">
        <v>35</v>
      </c>
      <c r="E38" s="28">
        <v>30363.599999999999</v>
      </c>
      <c r="F38" s="28">
        <v>0</v>
      </c>
      <c r="G38" s="28">
        <f t="shared" si="11"/>
        <v>30363.599999999999</v>
      </c>
      <c r="H38" s="28">
        <v>21227.3</v>
      </c>
      <c r="I38" s="28">
        <v>13790.6</v>
      </c>
      <c r="J38" s="28">
        <f t="shared" si="12"/>
        <v>9136.2999999999993</v>
      </c>
    </row>
    <row r="39" spans="2:10" x14ac:dyDescent="0.15">
      <c r="B39" s="10"/>
      <c r="C39" s="11"/>
      <c r="D39" s="16" t="s">
        <v>36</v>
      </c>
      <c r="E39" s="17">
        <v>0</v>
      </c>
      <c r="F39" s="17">
        <v>0</v>
      </c>
      <c r="G39" s="28">
        <f t="shared" si="11"/>
        <v>0</v>
      </c>
      <c r="H39" s="17">
        <v>0</v>
      </c>
      <c r="I39" s="17">
        <v>0</v>
      </c>
      <c r="J39" s="28">
        <f t="shared" si="12"/>
        <v>0</v>
      </c>
    </row>
    <row r="40" spans="2:10" x14ac:dyDescent="0.15">
      <c r="B40" s="10"/>
      <c r="C40" s="11"/>
      <c r="D40" s="16" t="s">
        <v>37</v>
      </c>
      <c r="E40" s="17">
        <v>0</v>
      </c>
      <c r="F40" s="17">
        <v>0</v>
      </c>
      <c r="G40" s="28">
        <f t="shared" si="11"/>
        <v>0</v>
      </c>
      <c r="H40" s="17">
        <v>0</v>
      </c>
      <c r="I40" s="17">
        <v>0</v>
      </c>
      <c r="J40" s="28">
        <f t="shared" si="12"/>
        <v>0</v>
      </c>
    </row>
    <row r="41" spans="2:10" x14ac:dyDescent="0.15">
      <c r="B41" s="10"/>
      <c r="C41" s="11"/>
      <c r="D41" s="16"/>
      <c r="E41" s="17"/>
      <c r="F41" s="17"/>
      <c r="G41" s="17"/>
      <c r="H41" s="17"/>
      <c r="I41" s="17"/>
      <c r="J41" s="17"/>
    </row>
    <row r="42" spans="2:10" ht="15" customHeight="1" x14ac:dyDescent="0.15">
      <c r="B42" s="10"/>
      <c r="C42" s="11" t="s">
        <v>38</v>
      </c>
      <c r="D42" s="12"/>
      <c r="E42" s="14">
        <f>+E43</f>
        <v>13485089.300000001</v>
      </c>
      <c r="F42" s="14">
        <f t="shared" ref="F42:J42" si="13">+F43</f>
        <v>0</v>
      </c>
      <c r="G42" s="14">
        <f t="shared" si="13"/>
        <v>13485089.300000001</v>
      </c>
      <c r="H42" s="14">
        <f t="shared" si="13"/>
        <v>10714104.800000001</v>
      </c>
      <c r="I42" s="14">
        <f t="shared" si="13"/>
        <v>10709625</v>
      </c>
      <c r="J42" s="14">
        <f t="shared" si="13"/>
        <v>2770984.5</v>
      </c>
    </row>
    <row r="43" spans="2:10" x14ac:dyDescent="0.15">
      <c r="B43" s="10"/>
      <c r="C43" s="11"/>
      <c r="D43" s="16" t="s">
        <v>39</v>
      </c>
      <c r="E43" s="28">
        <v>13485089.300000001</v>
      </c>
      <c r="F43" s="28">
        <v>0</v>
      </c>
      <c r="G43" s="28">
        <f>+E43+F43</f>
        <v>13485089.300000001</v>
      </c>
      <c r="H43" s="28">
        <v>10714104.800000001</v>
      </c>
      <c r="I43" s="28">
        <v>10709625</v>
      </c>
      <c r="J43" s="28">
        <f>+G43-H43</f>
        <v>2770984.5</v>
      </c>
    </row>
    <row r="44" spans="2:10" x14ac:dyDescent="0.15">
      <c r="B44" s="10"/>
      <c r="C44" s="11"/>
      <c r="D44" s="12"/>
      <c r="E44" s="17"/>
      <c r="F44" s="17"/>
      <c r="G44" s="17"/>
      <c r="H44" s="17"/>
      <c r="I44" s="17"/>
      <c r="J44" s="17"/>
    </row>
    <row r="45" spans="2:10" x14ac:dyDescent="0.15">
      <c r="B45" s="10" t="s">
        <v>40</v>
      </c>
      <c r="C45" s="11"/>
      <c r="D45" s="12"/>
      <c r="E45" s="29">
        <v>22457020.5</v>
      </c>
      <c r="F45" s="29">
        <v>0</v>
      </c>
      <c r="G45" s="29">
        <f>+E45+F45</f>
        <v>22457020.5</v>
      </c>
      <c r="H45" s="29">
        <v>18870040</v>
      </c>
      <c r="I45" s="29">
        <v>18870040</v>
      </c>
      <c r="J45" s="29">
        <f>+G45-H45</f>
        <v>3586980.5</v>
      </c>
    </row>
    <row r="46" spans="2:10" x14ac:dyDescent="0.15">
      <c r="B46" s="10"/>
      <c r="C46" s="11"/>
      <c r="D46" s="12"/>
      <c r="E46" s="29"/>
      <c r="F46" s="29"/>
      <c r="G46" s="29"/>
      <c r="H46" s="29"/>
      <c r="I46" s="29"/>
      <c r="J46" s="29"/>
    </row>
    <row r="47" spans="2:10" x14ac:dyDescent="0.15">
      <c r="B47" s="10" t="s">
        <v>41</v>
      </c>
      <c r="C47" s="11"/>
      <c r="D47" s="12"/>
      <c r="E47" s="29">
        <v>7312000</v>
      </c>
      <c r="F47" s="29">
        <v>14855.4</v>
      </c>
      <c r="G47" s="29">
        <f>+E47+F47</f>
        <v>7326855.4000000004</v>
      </c>
      <c r="H47" s="29">
        <v>4316864.8</v>
      </c>
      <c r="I47" s="29">
        <v>4316864.8</v>
      </c>
      <c r="J47" s="29">
        <f>+G47-H47</f>
        <v>3009990.6000000006</v>
      </c>
    </row>
    <row r="48" spans="2:10" x14ac:dyDescent="0.15">
      <c r="B48" s="10"/>
      <c r="C48" s="11"/>
      <c r="D48" s="12"/>
      <c r="E48" s="14"/>
      <c r="F48" s="14"/>
      <c r="G48" s="14"/>
      <c r="H48" s="14"/>
      <c r="I48" s="14"/>
      <c r="J48" s="14"/>
    </row>
    <row r="49" spans="2:12" x14ac:dyDescent="0.15">
      <c r="B49" s="10" t="s">
        <v>42</v>
      </c>
      <c r="C49" s="11"/>
      <c r="D49" s="12"/>
      <c r="E49" s="29">
        <v>2460700</v>
      </c>
      <c r="F49" s="29">
        <v>0</v>
      </c>
      <c r="G49" s="29">
        <f>+E49+F49</f>
        <v>2460700</v>
      </c>
      <c r="H49" s="29">
        <v>2446705.6</v>
      </c>
      <c r="I49" s="29">
        <v>2446705.6</v>
      </c>
      <c r="J49" s="29">
        <f>+G49-H49</f>
        <v>13994.399999999907</v>
      </c>
      <c r="K49" s="15"/>
      <c r="L49" s="15"/>
    </row>
    <row r="50" spans="2:12" x14ac:dyDescent="0.15">
      <c r="B50" s="18"/>
      <c r="C50" s="19"/>
      <c r="D50" s="20"/>
      <c r="E50" s="27"/>
      <c r="F50" s="27"/>
      <c r="G50" s="27"/>
      <c r="H50" s="27"/>
      <c r="I50" s="27"/>
      <c r="J50" s="27"/>
    </row>
    <row r="51" spans="2:12" x14ac:dyDescent="0.15">
      <c r="B51" s="21"/>
      <c r="C51" s="22"/>
      <c r="D51" s="23" t="s">
        <v>44</v>
      </c>
      <c r="E51" s="24">
        <f>+E13+E17+E27+E32+E36+E42+E45+E47+E49</f>
        <v>222418132.19999999</v>
      </c>
      <c r="F51" s="24">
        <f t="shared" ref="F51:J51" si="14">+F13+F17+F27+F32+F36+F42+F45+F47+F49</f>
        <v>571970.70000000019</v>
      </c>
      <c r="G51" s="24">
        <f t="shared" si="14"/>
        <v>222990102.90000004</v>
      </c>
      <c r="H51" s="24">
        <f>+H13+H17+H27+H32+H36+H42+H45+H47+H49</f>
        <v>176018996.30000001</v>
      </c>
      <c r="I51" s="24">
        <f t="shared" si="14"/>
        <v>173513013.5</v>
      </c>
      <c r="J51" s="24">
        <f t="shared" si="14"/>
        <v>46971106.600000001</v>
      </c>
      <c r="K51" s="15"/>
      <c r="L51" s="15"/>
    </row>
    <row r="52" spans="2:12" x14ac:dyDescent="0.15">
      <c r="H52" s="1"/>
    </row>
    <row r="53" spans="2:12" x14ac:dyDescent="0.15">
      <c r="E53" s="15"/>
      <c r="F53" s="15"/>
      <c r="G53" s="15"/>
      <c r="H53" s="25"/>
      <c r="I53" s="15"/>
      <c r="J53" s="15"/>
      <c r="K53" s="15"/>
      <c r="L53" s="15"/>
    </row>
    <row r="54" spans="2:12" x14ac:dyDescent="0.15">
      <c r="E54" s="15"/>
      <c r="F54" s="15"/>
      <c r="G54" s="15"/>
      <c r="H54" s="25"/>
      <c r="I54" s="15"/>
      <c r="J54" s="15"/>
      <c r="K54" s="15"/>
      <c r="L54" s="15"/>
    </row>
    <row r="55" spans="2:12" x14ac:dyDescent="0.15">
      <c r="E55" s="26"/>
      <c r="H55" s="30"/>
    </row>
    <row r="56" spans="2:12" x14ac:dyDescent="0.15">
      <c r="F56" s="26"/>
    </row>
    <row r="57" spans="2:12" x14ac:dyDescent="0.15">
      <c r="I57" s="26"/>
    </row>
    <row r="62" spans="2:12" x14ac:dyDescent="0.15">
      <c r="H62" s="15"/>
    </row>
    <row r="63" spans="2:12" x14ac:dyDescent="0.15">
      <c r="H63" s="26"/>
    </row>
  </sheetData>
  <mergeCells count="8">
    <mergeCell ref="B6:J6"/>
    <mergeCell ref="B8:D10"/>
    <mergeCell ref="E8:I8"/>
    <mergeCell ref="J8:J9"/>
    <mergeCell ref="B2:J2"/>
    <mergeCell ref="B3:J3"/>
    <mergeCell ref="B4:J4"/>
    <mergeCell ref="B5:J5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2017-10-31T20:56:41Z</cp:lastPrinted>
  <dcterms:created xsi:type="dcterms:W3CDTF">2015-06-03T18:26:07Z</dcterms:created>
  <dcterms:modified xsi:type="dcterms:W3CDTF">2017-10-31T20:57:53Z</dcterms:modified>
</cp:coreProperties>
</file>