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20" yWindow="135" windowWidth="15480" windowHeight="1158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J36" i="1"/>
  <c r="I36" i="1"/>
  <c r="H36" i="1"/>
  <c r="G36" i="1"/>
  <c r="F36" i="1"/>
  <c r="E36" i="1"/>
  <c r="J32" i="1"/>
  <c r="I32" i="1"/>
  <c r="H32" i="1"/>
  <c r="G32" i="1"/>
  <c r="F32" i="1"/>
  <c r="E32" i="1"/>
  <c r="J27" i="1"/>
  <c r="I27" i="1"/>
  <c r="H27" i="1"/>
  <c r="G27" i="1"/>
  <c r="F27" i="1"/>
  <c r="E27" i="1"/>
  <c r="J17" i="1"/>
  <c r="I17" i="1"/>
  <c r="H17" i="1"/>
  <c r="G17" i="1"/>
  <c r="F17" i="1"/>
  <c r="E17" i="1"/>
  <c r="J13" i="1"/>
  <c r="J51" i="1" s="1"/>
  <c r="I13" i="1"/>
  <c r="I51" i="1" s="1"/>
  <c r="H13" i="1"/>
  <c r="H51" i="1" s="1"/>
  <c r="G13" i="1"/>
  <c r="G51" i="1" s="1"/>
  <c r="F13" i="1"/>
  <c r="F51" i="1" s="1"/>
  <c r="E13" i="1"/>
  <c r="E51" i="1" s="1"/>
</calcChain>
</file>

<file path=xl/sharedStrings.xml><?xml version="1.0" encoding="utf-8"?>
<sst xmlns="http://schemas.openxmlformats.org/spreadsheetml/2006/main" count="46" uniqueCount="46">
  <si>
    <t>Gobierno del Estado de México</t>
  </si>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</sst>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justify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166" fontId="2" fillId="0" borderId="15" xfId="0" applyNumberFormat="1" applyFont="1" applyBorder="1"/>
    <xf numFmtId="43" fontId="3" fillId="0" borderId="0" xfId="1" applyFont="1"/>
    <xf numFmtId="0" fontId="3" fillId="0" borderId="5" xfId="0" applyFont="1" applyBorder="1"/>
    <xf numFmtId="166" fontId="3" fillId="0" borderId="15" xfId="1" applyNumberFormat="1" applyFont="1" applyBorder="1"/>
    <xf numFmtId="166" fontId="3" fillId="0" borderId="15" xfId="0" applyNumberFormat="1" applyFont="1" applyBorder="1"/>
    <xf numFmtId="166" fontId="2" fillId="0" borderId="15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6" fontId="2" fillId="0" borderId="13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right"/>
    </xf>
    <xf numFmtId="166" fontId="2" fillId="0" borderId="14" xfId="0" applyNumberFormat="1" applyFont="1" applyBorder="1"/>
    <xf numFmtId="43" fontId="3" fillId="0" borderId="0" xfId="1" applyFont="1" applyFill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3"/>
  <sheetViews>
    <sheetView tabSelected="1" zoomScaleNormal="100" workbookViewId="0">
      <selection activeCell="D31" sqref="D31"/>
    </sheetView>
  </sheetViews>
  <sheetFormatPr baseColWidth="10" defaultColWidth="11.42578125" defaultRowHeight="11.25" x14ac:dyDescent="0.2"/>
  <cols>
    <col min="1" max="1" width="3" style="4" customWidth="1"/>
    <col min="2" max="3" width="8" style="4" customWidth="1"/>
    <col min="4" max="4" width="61.85546875" style="4" customWidth="1"/>
    <col min="5" max="5" width="19.140625" style="4" bestFit="1" customWidth="1"/>
    <col min="6" max="6" width="18.5703125" style="4" customWidth="1"/>
    <col min="7" max="7" width="19" style="4" bestFit="1" customWidth="1"/>
    <col min="8" max="8" width="19.140625" style="4" bestFit="1" customWidth="1"/>
    <col min="9" max="9" width="18.28515625" style="4" bestFit="1" customWidth="1"/>
    <col min="10" max="10" width="18.85546875" style="4" bestFit="1" customWidth="1"/>
    <col min="11" max="11" width="17.85546875" style="4" bestFit="1" customWidth="1"/>
    <col min="12" max="12" width="18.85546875" style="4" bestFit="1" customWidth="1"/>
    <col min="13" max="13" width="11.7109375" style="4" bestFit="1" customWidth="1"/>
    <col min="14" max="14" width="18.85546875" style="4" bestFit="1" customWidth="1"/>
    <col min="15" max="15" width="14.28515625" style="4" bestFit="1" customWidth="1"/>
    <col min="16" max="16" width="16.85546875" style="4" bestFit="1" customWidth="1"/>
    <col min="17" max="18" width="17.85546875" style="4" bestFit="1" customWidth="1"/>
    <col min="19" max="19" width="18" style="4" bestFit="1" customWidth="1"/>
    <col min="20" max="20" width="17.85546875" style="4" bestFit="1" customWidth="1"/>
    <col min="21" max="16384" width="11.42578125" style="4"/>
  </cols>
  <sheetData>
    <row r="2" spans="2:20" x14ac:dyDescent="0.2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20" x14ac:dyDescent="0.2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2:20" x14ac:dyDescent="0.2">
      <c r="B4" s="8" t="s">
        <v>13</v>
      </c>
      <c r="C4" s="9"/>
      <c r="D4" s="9"/>
      <c r="E4" s="9"/>
      <c r="F4" s="9"/>
      <c r="G4" s="9"/>
      <c r="H4" s="9"/>
      <c r="I4" s="9"/>
      <c r="J4" s="10"/>
    </row>
    <row r="5" spans="2:20" x14ac:dyDescent="0.2">
      <c r="B5" s="8" t="s">
        <v>45</v>
      </c>
      <c r="C5" s="9"/>
      <c r="D5" s="9"/>
      <c r="E5" s="9"/>
      <c r="F5" s="9"/>
      <c r="G5" s="9"/>
      <c r="H5" s="9"/>
      <c r="I5" s="9"/>
      <c r="J5" s="10"/>
    </row>
    <row r="6" spans="2:20" x14ac:dyDescent="0.2">
      <c r="B6" s="11" t="s">
        <v>2</v>
      </c>
      <c r="C6" s="12"/>
      <c r="D6" s="12"/>
      <c r="E6" s="12"/>
      <c r="F6" s="12"/>
      <c r="G6" s="12"/>
      <c r="H6" s="12"/>
      <c r="I6" s="12"/>
      <c r="J6" s="13"/>
    </row>
    <row r="7" spans="2:20" x14ac:dyDescent="0.2">
      <c r="B7" s="14"/>
      <c r="C7" s="14"/>
      <c r="D7" s="14"/>
      <c r="E7" s="14"/>
      <c r="F7" s="14"/>
      <c r="G7" s="14"/>
      <c r="H7" s="14"/>
      <c r="I7" s="14"/>
      <c r="J7" s="14"/>
    </row>
    <row r="8" spans="2:20" x14ac:dyDescent="0.2">
      <c r="B8" s="1" t="s">
        <v>3</v>
      </c>
      <c r="C8" s="2"/>
      <c r="D8" s="3"/>
      <c r="E8" s="15" t="s">
        <v>4</v>
      </c>
      <c r="F8" s="16"/>
      <c r="G8" s="16"/>
      <c r="H8" s="16"/>
      <c r="I8" s="17"/>
      <c r="J8" s="18" t="s">
        <v>5</v>
      </c>
    </row>
    <row r="9" spans="2:20" ht="22.5" x14ac:dyDescent="0.2">
      <c r="B9" s="8"/>
      <c r="C9" s="9"/>
      <c r="D9" s="10"/>
      <c r="E9" s="19" t="s">
        <v>6</v>
      </c>
      <c r="F9" s="20" t="s">
        <v>7</v>
      </c>
      <c r="G9" s="19" t="s">
        <v>8</v>
      </c>
      <c r="H9" s="19" t="s">
        <v>9</v>
      </c>
      <c r="I9" s="19" t="s">
        <v>10</v>
      </c>
      <c r="J9" s="21"/>
    </row>
    <row r="10" spans="2:20" x14ac:dyDescent="0.2">
      <c r="B10" s="11"/>
      <c r="C10" s="12"/>
      <c r="D10" s="13"/>
      <c r="E10" s="19">
        <v>1</v>
      </c>
      <c r="F10" s="19">
        <v>2</v>
      </c>
      <c r="G10" s="19" t="s">
        <v>11</v>
      </c>
      <c r="H10" s="19">
        <v>4</v>
      </c>
      <c r="I10" s="19">
        <v>5</v>
      </c>
      <c r="J10" s="22" t="s">
        <v>12</v>
      </c>
    </row>
    <row r="11" spans="2:20" x14ac:dyDescent="0.2">
      <c r="B11" s="23"/>
      <c r="C11" s="24"/>
      <c r="D11" s="25"/>
      <c r="E11" s="26"/>
      <c r="F11" s="26"/>
      <c r="G11" s="26"/>
      <c r="H11" s="26"/>
      <c r="I11" s="26"/>
      <c r="J11" s="26"/>
    </row>
    <row r="12" spans="2:20" x14ac:dyDescent="0.2">
      <c r="B12" s="27" t="s">
        <v>14</v>
      </c>
      <c r="C12" s="28"/>
      <c r="D12" s="29"/>
      <c r="E12" s="30"/>
      <c r="F12" s="31"/>
      <c r="G12" s="31"/>
      <c r="H12" s="31"/>
      <c r="I12" s="31"/>
      <c r="J12" s="31"/>
      <c r="L12" s="32"/>
      <c r="M12" s="32"/>
      <c r="N12" s="32"/>
      <c r="O12" s="32"/>
      <c r="P12" s="32"/>
      <c r="Q12" s="32"/>
      <c r="R12" s="32"/>
      <c r="S12" s="32"/>
      <c r="T12" s="32"/>
    </row>
    <row r="13" spans="2:20" x14ac:dyDescent="0.2">
      <c r="B13" s="27"/>
      <c r="C13" s="28" t="s">
        <v>15</v>
      </c>
      <c r="D13" s="29"/>
      <c r="E13" s="31">
        <f>+E14+E15</f>
        <v>74331634.91313</v>
      </c>
      <c r="F13" s="31">
        <f t="shared" ref="F13:J13" si="0">+F14+F15</f>
        <v>2863601.9608500022</v>
      </c>
      <c r="G13" s="31">
        <f t="shared" si="0"/>
        <v>77195236.873980016</v>
      </c>
      <c r="H13" s="31">
        <f t="shared" si="0"/>
        <v>73944717.72705999</v>
      </c>
      <c r="I13" s="31">
        <f t="shared" si="0"/>
        <v>72964408.739130005</v>
      </c>
      <c r="J13" s="31">
        <f t="shared" si="0"/>
        <v>3250519.1469200132</v>
      </c>
    </row>
    <row r="14" spans="2:20" x14ac:dyDescent="0.2">
      <c r="B14" s="27"/>
      <c r="C14" s="28"/>
      <c r="D14" s="33" t="s">
        <v>16</v>
      </c>
      <c r="E14" s="34">
        <v>74331634.91313</v>
      </c>
      <c r="F14" s="34">
        <v>2863601.9608500022</v>
      </c>
      <c r="G14" s="34">
        <v>77195236.873980016</v>
      </c>
      <c r="H14" s="34">
        <v>73944717.72705999</v>
      </c>
      <c r="I14" s="34">
        <v>72964408.739130005</v>
      </c>
      <c r="J14" s="34">
        <v>3250519.1469200132</v>
      </c>
    </row>
    <row r="15" spans="2:20" x14ac:dyDescent="0.2">
      <c r="B15" s="27"/>
      <c r="C15" s="28"/>
      <c r="D15" s="33" t="s">
        <v>17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</row>
    <row r="16" spans="2:20" x14ac:dyDescent="0.2">
      <c r="B16" s="27"/>
      <c r="C16" s="28"/>
      <c r="D16" s="33"/>
      <c r="E16" s="35"/>
      <c r="F16" s="35"/>
      <c r="G16" s="35"/>
      <c r="H16" s="35"/>
      <c r="I16" s="35"/>
      <c r="J16" s="35"/>
    </row>
    <row r="17" spans="2:20" x14ac:dyDescent="0.2">
      <c r="B17" s="27"/>
      <c r="C17" s="28" t="s">
        <v>18</v>
      </c>
      <c r="D17" s="29"/>
      <c r="E17" s="31">
        <f>SUM(E18:E25)</f>
        <v>87640455.165649995</v>
      </c>
      <c r="F17" s="31">
        <f t="shared" ref="F17:J17" si="1">SUM(F18:F25)</f>
        <v>28898934.66756</v>
      </c>
      <c r="G17" s="31">
        <f t="shared" si="1"/>
        <v>116539389.83321001</v>
      </c>
      <c r="H17" s="31">
        <f t="shared" si="1"/>
        <v>112193643.22959</v>
      </c>
      <c r="I17" s="31">
        <f t="shared" si="1"/>
        <v>110889410.89145999</v>
      </c>
      <c r="J17" s="31">
        <f t="shared" si="1"/>
        <v>4345746.6036199993</v>
      </c>
    </row>
    <row r="18" spans="2:20" x14ac:dyDescent="0.2">
      <c r="B18" s="27"/>
      <c r="C18" s="28"/>
      <c r="D18" s="33" t="s">
        <v>19</v>
      </c>
      <c r="E18" s="34">
        <v>38464423.255720004</v>
      </c>
      <c r="F18" s="34">
        <v>18095984.81896</v>
      </c>
      <c r="G18" s="34">
        <v>56560408.074680001</v>
      </c>
      <c r="H18" s="34">
        <v>52911571.840429999</v>
      </c>
      <c r="I18" s="34">
        <v>52143389.829599999</v>
      </c>
      <c r="J18" s="34">
        <v>3648836.2342500002</v>
      </c>
    </row>
    <row r="19" spans="2:20" x14ac:dyDescent="0.2">
      <c r="B19" s="27"/>
      <c r="C19" s="28"/>
      <c r="D19" s="33" t="s">
        <v>43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20" x14ac:dyDescent="0.2">
      <c r="B20" s="27"/>
      <c r="C20" s="28"/>
      <c r="D20" s="33" t="s">
        <v>20</v>
      </c>
      <c r="E20" s="34">
        <v>33269157.98395</v>
      </c>
      <c r="F20" s="34">
        <v>4100662.2407300002</v>
      </c>
      <c r="G20" s="34">
        <v>37369820.224679999</v>
      </c>
      <c r="H20" s="34">
        <v>37298657.662529998</v>
      </c>
      <c r="I20" s="34">
        <v>37207669.397199996</v>
      </c>
      <c r="J20" s="34">
        <v>71162.562150001526</v>
      </c>
    </row>
    <row r="21" spans="2:20" x14ac:dyDescent="0.2">
      <c r="B21" s="27"/>
      <c r="C21" s="28"/>
      <c r="D21" s="33" t="s">
        <v>21</v>
      </c>
      <c r="E21" s="34">
        <v>3815485.7100999998</v>
      </c>
      <c r="F21" s="34">
        <v>509058.34168999997</v>
      </c>
      <c r="G21" s="34">
        <v>4324544.0517899999</v>
      </c>
      <c r="H21" s="34">
        <v>4237980.3984200004</v>
      </c>
      <c r="I21" s="34">
        <v>4076503.0156</v>
      </c>
      <c r="J21" s="34">
        <v>86563.653369999884</v>
      </c>
    </row>
    <row r="22" spans="2:20" x14ac:dyDescent="0.2">
      <c r="B22" s="27"/>
      <c r="C22" s="28"/>
      <c r="D22" s="33" t="s">
        <v>22</v>
      </c>
      <c r="E22" s="34">
        <v>479879.95085000002</v>
      </c>
      <c r="F22" s="34">
        <v>299554.46484999999</v>
      </c>
      <c r="G22" s="34">
        <v>779434.41570000001</v>
      </c>
      <c r="H22" s="34">
        <v>777314.75609000004</v>
      </c>
      <c r="I22" s="34">
        <v>700870.66772999999</v>
      </c>
      <c r="J22" s="34">
        <v>2119.6596100000143</v>
      </c>
      <c r="L22" s="32"/>
      <c r="M22" s="32"/>
      <c r="N22" s="32"/>
      <c r="O22" s="32"/>
      <c r="P22" s="32"/>
      <c r="Q22" s="32"/>
      <c r="R22" s="32"/>
      <c r="S22" s="32"/>
    </row>
    <row r="23" spans="2:20" x14ac:dyDescent="0.2">
      <c r="B23" s="27"/>
      <c r="C23" s="28"/>
      <c r="D23" s="33" t="s">
        <v>23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</row>
    <row r="24" spans="2:20" x14ac:dyDescent="0.2">
      <c r="B24" s="27"/>
      <c r="C24" s="28"/>
      <c r="D24" s="33" t="s">
        <v>24</v>
      </c>
      <c r="E24" s="34">
        <v>1591145.54054</v>
      </c>
      <c r="F24" s="34">
        <v>-1497.0133500000006</v>
      </c>
      <c r="G24" s="34">
        <v>1589648.5271900001</v>
      </c>
      <c r="H24" s="34">
        <v>1589206.87851</v>
      </c>
      <c r="I24" s="34">
        <v>1589206.87851</v>
      </c>
      <c r="J24" s="34">
        <v>441.64868000006675</v>
      </c>
    </row>
    <row r="25" spans="2:20" x14ac:dyDescent="0.2">
      <c r="B25" s="27"/>
      <c r="C25" s="28"/>
      <c r="D25" s="33" t="s">
        <v>25</v>
      </c>
      <c r="E25" s="34">
        <v>10020362.72449</v>
      </c>
      <c r="F25" s="34">
        <v>5895171.8146799989</v>
      </c>
      <c r="G25" s="34">
        <v>15915534.539169999</v>
      </c>
      <c r="H25" s="34">
        <v>15378911.693610001</v>
      </c>
      <c r="I25" s="34">
        <v>15171771.10282</v>
      </c>
      <c r="J25" s="34">
        <v>536622.8455599976</v>
      </c>
    </row>
    <row r="26" spans="2:20" x14ac:dyDescent="0.2">
      <c r="B26" s="27"/>
      <c r="C26" s="28"/>
      <c r="D26" s="33"/>
      <c r="E26" s="35"/>
      <c r="F26" s="35"/>
      <c r="G26" s="35"/>
      <c r="H26" s="35"/>
      <c r="I26" s="35"/>
      <c r="J26" s="35"/>
    </row>
    <row r="27" spans="2:20" x14ac:dyDescent="0.2">
      <c r="B27" s="27"/>
      <c r="C27" s="28" t="s">
        <v>26</v>
      </c>
      <c r="D27" s="29"/>
      <c r="E27" s="31">
        <f>SUM(E28:E30)</f>
        <v>3185819.3580399998</v>
      </c>
      <c r="F27" s="31">
        <f t="shared" ref="F27:J27" si="2">SUM(F28:F30)</f>
        <v>-38991.706349999964</v>
      </c>
      <c r="G27" s="31">
        <f t="shared" si="2"/>
        <v>3146827.6516899997</v>
      </c>
      <c r="H27" s="31">
        <f t="shared" si="2"/>
        <v>3085500.0915099997</v>
      </c>
      <c r="I27" s="31">
        <f t="shared" si="2"/>
        <v>3072271.99438</v>
      </c>
      <c r="J27" s="31">
        <f t="shared" si="2"/>
        <v>61327.560179999833</v>
      </c>
    </row>
    <row r="28" spans="2:20" x14ac:dyDescent="0.2">
      <c r="B28" s="27"/>
      <c r="C28" s="28"/>
      <c r="D28" s="33" t="s">
        <v>27</v>
      </c>
      <c r="E28" s="34">
        <v>2606222.76779</v>
      </c>
      <c r="F28" s="34">
        <v>-269319.08207</v>
      </c>
      <c r="G28" s="34">
        <v>2336903.68572</v>
      </c>
      <c r="H28" s="34">
        <v>2296127.6345199998</v>
      </c>
      <c r="I28" s="34">
        <v>2284736.8538000002</v>
      </c>
      <c r="J28" s="34">
        <v>40776.051199999813</v>
      </c>
    </row>
    <row r="29" spans="2:20" x14ac:dyDescent="0.2">
      <c r="B29" s="27"/>
      <c r="C29" s="28"/>
      <c r="D29" s="33" t="s">
        <v>28</v>
      </c>
      <c r="E29" s="34">
        <v>579596.59025000001</v>
      </c>
      <c r="F29" s="34">
        <v>230327.37572000004</v>
      </c>
      <c r="G29" s="34">
        <v>809923.96597000002</v>
      </c>
      <c r="H29" s="34">
        <v>789372.45698999998</v>
      </c>
      <c r="I29" s="34">
        <v>787535.14058000001</v>
      </c>
      <c r="J29" s="34">
        <v>20551.508980000021</v>
      </c>
    </row>
    <row r="30" spans="2:20" x14ac:dyDescent="0.2">
      <c r="B30" s="27"/>
      <c r="C30" s="28"/>
      <c r="D30" s="33" t="s">
        <v>29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20" x14ac:dyDescent="0.2">
      <c r="B31" s="27"/>
      <c r="C31" s="28"/>
      <c r="D31" s="33"/>
      <c r="E31" s="35"/>
      <c r="F31" s="35"/>
      <c r="G31" s="35"/>
      <c r="H31" s="35"/>
      <c r="I31" s="35"/>
      <c r="J31" s="35"/>
      <c r="L31" s="32"/>
      <c r="M31" s="32"/>
      <c r="N31" s="32"/>
      <c r="O31" s="32"/>
      <c r="P31" s="32"/>
      <c r="Q31" s="32"/>
      <c r="R31" s="32"/>
      <c r="S31" s="32"/>
      <c r="T31" s="32"/>
    </row>
    <row r="32" spans="2:20" x14ac:dyDescent="0.2">
      <c r="B32" s="27"/>
      <c r="C32" s="28" t="s">
        <v>30</v>
      </c>
      <c r="D32" s="29"/>
      <c r="E32" s="31">
        <f>+E33+E34</f>
        <v>221229.52436000001</v>
      </c>
      <c r="F32" s="31">
        <f t="shared" ref="F32:J32" si="3">+F33+F34</f>
        <v>-189127.78103000001</v>
      </c>
      <c r="G32" s="31">
        <f t="shared" si="3"/>
        <v>32101.743330000012</v>
      </c>
      <c r="H32" s="31">
        <f t="shared" si="3"/>
        <v>31715.809550000002</v>
      </c>
      <c r="I32" s="31">
        <f t="shared" si="3"/>
        <v>31715.809550000002</v>
      </c>
      <c r="J32" s="31">
        <f t="shared" si="3"/>
        <v>385.93378000001235</v>
      </c>
    </row>
    <row r="33" spans="2:10" x14ac:dyDescent="0.2">
      <c r="B33" s="27"/>
      <c r="C33" s="28"/>
      <c r="D33" s="33" t="s">
        <v>31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</row>
    <row r="34" spans="2:10" x14ac:dyDescent="0.2">
      <c r="B34" s="27"/>
      <c r="C34" s="28"/>
      <c r="D34" s="33" t="s">
        <v>32</v>
      </c>
      <c r="E34" s="34">
        <v>221229.52436000001</v>
      </c>
      <c r="F34" s="34">
        <v>-189127.78103000001</v>
      </c>
      <c r="G34" s="34">
        <v>32101.743330000012</v>
      </c>
      <c r="H34" s="34">
        <v>31715.809550000002</v>
      </c>
      <c r="I34" s="34">
        <v>31715.809550000002</v>
      </c>
      <c r="J34" s="34">
        <v>385.93378000001235</v>
      </c>
    </row>
    <row r="35" spans="2:10" x14ac:dyDescent="0.2">
      <c r="B35" s="27"/>
      <c r="C35" s="28"/>
      <c r="D35" s="33"/>
      <c r="E35" s="35"/>
      <c r="F35" s="35"/>
      <c r="G35" s="35"/>
      <c r="H35" s="35"/>
      <c r="I35" s="35"/>
      <c r="J35" s="35"/>
    </row>
    <row r="36" spans="2:10" x14ac:dyDescent="0.2">
      <c r="B36" s="27"/>
      <c r="C36" s="28" t="s">
        <v>33</v>
      </c>
      <c r="D36" s="29"/>
      <c r="E36" s="31">
        <f>SUM(E37:E40)</f>
        <v>29479.217000000001</v>
      </c>
      <c r="F36" s="31">
        <f t="shared" ref="F36:J36" si="4">SUM(F37:F40)</f>
        <v>899.99978000000124</v>
      </c>
      <c r="G36" s="31">
        <f t="shared" si="4"/>
        <v>30379.216780000002</v>
      </c>
      <c r="H36" s="31">
        <f t="shared" si="4"/>
        <v>30379.216780000002</v>
      </c>
      <c r="I36" s="31">
        <f t="shared" si="4"/>
        <v>30379.216780000002</v>
      </c>
      <c r="J36" s="31">
        <f t="shared" si="4"/>
        <v>0</v>
      </c>
    </row>
    <row r="37" spans="2:10" x14ac:dyDescent="0.2">
      <c r="B37" s="27"/>
      <c r="C37" s="28"/>
      <c r="D37" s="33" t="s">
        <v>34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</row>
    <row r="38" spans="2:10" x14ac:dyDescent="0.2">
      <c r="B38" s="27"/>
      <c r="C38" s="28"/>
      <c r="D38" s="33" t="s">
        <v>35</v>
      </c>
      <c r="E38" s="34">
        <v>29479.217000000001</v>
      </c>
      <c r="F38" s="34">
        <v>899.99978000000124</v>
      </c>
      <c r="G38" s="34">
        <v>30379.216780000002</v>
      </c>
      <c r="H38" s="34">
        <v>30379.216780000002</v>
      </c>
      <c r="I38" s="34">
        <v>30379.216780000002</v>
      </c>
      <c r="J38" s="34">
        <v>0</v>
      </c>
    </row>
    <row r="39" spans="2:10" x14ac:dyDescent="0.2">
      <c r="B39" s="27"/>
      <c r="C39" s="28"/>
      <c r="D39" s="33" t="s">
        <v>36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</row>
    <row r="40" spans="2:10" x14ac:dyDescent="0.2">
      <c r="B40" s="27"/>
      <c r="C40" s="28"/>
      <c r="D40" s="33" t="s">
        <v>37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</row>
    <row r="41" spans="2:10" x14ac:dyDescent="0.2">
      <c r="B41" s="27"/>
      <c r="C41" s="28"/>
      <c r="D41" s="33"/>
      <c r="E41" s="35"/>
      <c r="F41" s="35"/>
      <c r="G41" s="35"/>
      <c r="H41" s="35"/>
      <c r="I41" s="35"/>
      <c r="J41" s="35"/>
    </row>
    <row r="42" spans="2:10" ht="15" customHeight="1" x14ac:dyDescent="0.2">
      <c r="B42" s="27"/>
      <c r="C42" s="28" t="s">
        <v>38</v>
      </c>
      <c r="D42" s="29"/>
      <c r="E42" s="31">
        <f>+E43</f>
        <v>12184392.312000001</v>
      </c>
      <c r="F42" s="31">
        <f t="shared" ref="F42:J42" si="5">+F43</f>
        <v>6907.2798400000001</v>
      </c>
      <c r="G42" s="31">
        <f t="shared" si="5"/>
        <v>12191299.591840001</v>
      </c>
      <c r="H42" s="31">
        <f t="shared" si="5"/>
        <v>12190106.652449999</v>
      </c>
      <c r="I42" s="31">
        <f t="shared" si="5"/>
        <v>12029655.443469999</v>
      </c>
      <c r="J42" s="31">
        <f t="shared" si="5"/>
        <v>1192.9393900012969</v>
      </c>
    </row>
    <row r="43" spans="2:10" x14ac:dyDescent="0.2">
      <c r="B43" s="27"/>
      <c r="C43" s="28"/>
      <c r="D43" s="33" t="s">
        <v>39</v>
      </c>
      <c r="E43" s="34">
        <v>12184392.312000001</v>
      </c>
      <c r="F43" s="34">
        <v>6907.2798400000001</v>
      </c>
      <c r="G43" s="34">
        <v>12191299.591840001</v>
      </c>
      <c r="H43" s="34">
        <v>12190106.652449999</v>
      </c>
      <c r="I43" s="34">
        <v>12029655.443469999</v>
      </c>
      <c r="J43" s="34">
        <v>1192.9393900012969</v>
      </c>
    </row>
    <row r="44" spans="2:10" x14ac:dyDescent="0.2">
      <c r="B44" s="27"/>
      <c r="C44" s="28"/>
      <c r="D44" s="29"/>
      <c r="E44" s="35"/>
      <c r="F44" s="35"/>
      <c r="G44" s="35"/>
      <c r="H44" s="35"/>
      <c r="I44" s="35"/>
      <c r="J44" s="35"/>
    </row>
    <row r="45" spans="2:10" x14ac:dyDescent="0.2">
      <c r="B45" s="27" t="s">
        <v>40</v>
      </c>
      <c r="C45" s="28"/>
      <c r="D45" s="29"/>
      <c r="E45" s="36">
        <v>20471512.363000002</v>
      </c>
      <c r="F45" s="36">
        <v>1161070.0374</v>
      </c>
      <c r="G45" s="36">
        <v>21632582.400400002</v>
      </c>
      <c r="H45" s="36">
        <v>21309258.59121</v>
      </c>
      <c r="I45" s="36">
        <v>21307377.380209997</v>
      </c>
      <c r="J45" s="36">
        <v>323323.80919000244</v>
      </c>
    </row>
    <row r="46" spans="2:10" x14ac:dyDescent="0.2">
      <c r="B46" s="27"/>
      <c r="C46" s="28"/>
      <c r="D46" s="29"/>
      <c r="E46" s="36"/>
      <c r="F46" s="36"/>
      <c r="G46" s="36"/>
      <c r="H46" s="36"/>
      <c r="I46" s="36"/>
      <c r="J46" s="36"/>
    </row>
    <row r="47" spans="2:10" x14ac:dyDescent="0.2">
      <c r="B47" s="27" t="s">
        <v>41</v>
      </c>
      <c r="C47" s="28"/>
      <c r="D47" s="29"/>
      <c r="E47" s="36">
        <v>17341.302820000001</v>
      </c>
      <c r="F47" s="36">
        <v>977844.12346999999</v>
      </c>
      <c r="G47" s="36">
        <v>995185.42629000009</v>
      </c>
      <c r="H47" s="36">
        <v>995087.06352999993</v>
      </c>
      <c r="I47" s="36">
        <v>994530.26353</v>
      </c>
      <c r="J47" s="36">
        <v>98.362760000109674</v>
      </c>
    </row>
    <row r="48" spans="2:10" x14ac:dyDescent="0.2">
      <c r="B48" s="27"/>
      <c r="C48" s="28"/>
      <c r="D48" s="29"/>
      <c r="E48" s="31"/>
      <c r="F48" s="31"/>
      <c r="G48" s="31"/>
      <c r="H48" s="31"/>
      <c r="I48" s="31"/>
      <c r="J48" s="31"/>
    </row>
    <row r="49" spans="2:12" x14ac:dyDescent="0.2">
      <c r="B49" s="27" t="s">
        <v>42</v>
      </c>
      <c r="C49" s="28"/>
      <c r="D49" s="29"/>
      <c r="E49" s="36">
        <v>2460661.2999999998</v>
      </c>
      <c r="F49" s="36">
        <v>0</v>
      </c>
      <c r="G49" s="36">
        <v>2460661.2999999998</v>
      </c>
      <c r="H49" s="36">
        <v>2460660.7553300001</v>
      </c>
      <c r="I49" s="36">
        <v>2460660.7553300001</v>
      </c>
      <c r="J49" s="36">
        <v>0.54467000007629396</v>
      </c>
      <c r="K49" s="32"/>
      <c r="L49" s="32"/>
    </row>
    <row r="50" spans="2:12" x14ac:dyDescent="0.2">
      <c r="B50" s="37"/>
      <c r="C50" s="38"/>
      <c r="D50" s="39"/>
      <c r="E50" s="40"/>
      <c r="F50" s="40"/>
      <c r="G50" s="40"/>
      <c r="H50" s="40"/>
      <c r="I50" s="40"/>
      <c r="J50" s="40"/>
    </row>
    <row r="51" spans="2:12" x14ac:dyDescent="0.2">
      <c r="B51" s="41"/>
      <c r="C51" s="42"/>
      <c r="D51" s="43" t="s">
        <v>44</v>
      </c>
      <c r="E51" s="44">
        <f>+E13+E17+E27+E32+E36+E42+E45+E47+E49</f>
        <v>200542525.45600003</v>
      </c>
      <c r="F51" s="44">
        <f t="shared" ref="F51:J51" si="6">+F13+F17+F27+F32+F36+F42+F45+F47+F49</f>
        <v>33681138.581520006</v>
      </c>
      <c r="G51" s="44">
        <f t="shared" si="6"/>
        <v>234223664.03752008</v>
      </c>
      <c r="H51" s="44">
        <f t="shared" si="6"/>
        <v>226241069.13700998</v>
      </c>
      <c r="I51" s="44">
        <f t="shared" si="6"/>
        <v>223780410.49383998</v>
      </c>
      <c r="J51" s="44">
        <f t="shared" si="6"/>
        <v>7982594.900510015</v>
      </c>
      <c r="K51" s="32"/>
      <c r="L51" s="32"/>
    </row>
    <row r="52" spans="2:12" x14ac:dyDescent="0.2">
      <c r="H52" s="14"/>
    </row>
    <row r="53" spans="2:12" x14ac:dyDescent="0.2">
      <c r="E53" s="32"/>
      <c r="F53" s="32"/>
      <c r="G53" s="32"/>
      <c r="H53" s="45"/>
      <c r="I53" s="32"/>
      <c r="J53" s="32"/>
      <c r="K53" s="32"/>
      <c r="L53" s="32"/>
    </row>
    <row r="54" spans="2:12" x14ac:dyDescent="0.2">
      <c r="E54" s="32"/>
      <c r="F54" s="32"/>
      <c r="G54" s="32"/>
      <c r="H54" s="45"/>
      <c r="I54" s="32"/>
      <c r="J54" s="32"/>
      <c r="K54" s="32"/>
      <c r="L54" s="32"/>
    </row>
    <row r="55" spans="2:12" x14ac:dyDescent="0.2">
      <c r="E55" s="46"/>
      <c r="H55" s="14"/>
    </row>
    <row r="56" spans="2:12" x14ac:dyDescent="0.2">
      <c r="F56" s="46"/>
    </row>
    <row r="57" spans="2:12" x14ac:dyDescent="0.2">
      <c r="I57" s="46"/>
    </row>
    <row r="62" spans="2:12" x14ac:dyDescent="0.2">
      <c r="H62" s="32"/>
    </row>
    <row r="63" spans="2:12" x14ac:dyDescent="0.2">
      <c r="H63" s="46"/>
    </row>
  </sheetData>
  <mergeCells count="8">
    <mergeCell ref="B6:J6"/>
    <mergeCell ref="B8:D10"/>
    <mergeCell ref="E8:I8"/>
    <mergeCell ref="J8:J9"/>
    <mergeCell ref="B2:J2"/>
    <mergeCell ref="B3:J3"/>
    <mergeCell ref="B4:J4"/>
    <mergeCell ref="B5:J5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2017-05-15T15:42:02Z</cp:lastPrinted>
  <dcterms:created xsi:type="dcterms:W3CDTF">2015-06-03T18:26:07Z</dcterms:created>
  <dcterms:modified xsi:type="dcterms:W3CDTF">2017-05-15T15:42:51Z</dcterms:modified>
</cp:coreProperties>
</file>