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lujo de efec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5" l="1"/>
  <c r="F72" i="5"/>
  <c r="F55" i="5"/>
  <c r="F7" i="5" l="1"/>
  <c r="F23" i="5"/>
  <c r="F45" i="5"/>
  <c r="F51" i="5"/>
  <c r="F61" i="5"/>
  <c r="F67" i="5"/>
  <c r="F74" i="5" l="1"/>
  <c r="F57" i="5"/>
  <c r="F42" i="5"/>
  <c r="F76" i="5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<sst xmlns="http://schemas.openxmlformats.org/spreadsheetml/2006/main" count="64" uniqueCount="56">
  <si>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</si>
  <si>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</si>
  <si>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</si>
  <si>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</si>
  <si>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</si>
  <si>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</si>
  <si>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</si>
  <si>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</si>
  <si>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</si>
  <si>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</si>
  <si>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</si>
  <si>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</si>
  <si>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</si>
  <si>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</si>
  <si>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</si>
  <si>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</si>
  <si>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</si>
  <si>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</si>
  <si>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</si>
  <si>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</si>
  <si>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</si>
  <si>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</si>
  <si>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</si>
  <si>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</si>
  <si>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</si>
  <si>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</si>
  <si>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</si>
  <si>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</si>
  <si>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</si>
  <si>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</si>
  <si>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</si>
  <si>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</si>
  <si>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</si>
  <si>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</si>
  <si>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</si>
  <si>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</si>
  <si>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</si>
  <si>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</si>
  <si>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</si>
  <si>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</si>
  <si>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</si>
  <si>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</si>
  <si>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</si>
  <si>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</si>
  <si>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</si>
  <si>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</si>
  <si>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</si>
  <si>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</si>
  <si>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</si>
  <si>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</si>
  <si>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</si>
  <si>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Dic 18</t>
  </si>
  <si>
    <t>Sector Central del Poder Ejecutivo del Estado Libre y Soberano de México</t>
  </si>
  <si>
    <t>Dic 17</t>
  </si>
  <si>
    <t>Del 1 de Enero al 31 de diciembre de 2017 Y 2018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</si>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</sst>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4" fillId="0" borderId="8" xfId="0" quotePrefix="1" applyFont="1" applyBorder="1" applyAlignment="1">
      <alignment horizontal="center"/>
    </xf>
    <xf numFmtId="0" fontId="2" fillId="0" borderId="4" xfId="0" applyFont="1" applyBorder="1"/>
    <xf numFmtId="0" fontId="2" fillId="0" borderId="0" xfId="0" applyFont="1"/>
    <xf numFmtId="0" fontId="2" fillId="0" borderId="9" xfId="0" applyFont="1" applyBorder="1"/>
    <xf numFmtId="0" fontId="3" fillId="0" borderId="9" xfId="0" applyFont="1" applyBorder="1"/>
    <xf numFmtId="164" fontId="2" fillId="0" borderId="9" xfId="1" applyNumberFormat="1" applyFont="1" applyBorder="1"/>
    <xf numFmtId="164" fontId="2" fillId="0" borderId="9" xfId="0" applyNumberFormat="1" applyFont="1" applyBorder="1"/>
    <xf numFmtId="4" fontId="2" fillId="0" borderId="9" xfId="0" applyNumberFormat="1" applyFont="1" applyBorder="1"/>
    <xf numFmtId="0" fontId="3" fillId="0" borderId="4" xfId="0" applyFont="1" applyBorder="1"/>
    <xf numFmtId="164" fontId="3" fillId="0" borderId="9" xfId="0" applyNumberFormat="1" applyFont="1" applyBorder="1"/>
    <xf numFmtId="4" fontId="3" fillId="0" borderId="9" xfId="0" applyNumberFormat="1" applyFont="1" applyBorder="1"/>
    <xf numFmtId="4" fontId="2" fillId="0" borderId="9" xfId="1" applyNumberFormat="1" applyFont="1" applyBorder="1"/>
    <xf numFmtId="164" fontId="3" fillId="0" borderId="9" xfId="1" applyNumberFormat="1" applyFont="1" applyBorder="1"/>
    <xf numFmtId="4" fontId="3" fillId="0" borderId="9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4" fontId="3" fillId="0" borderId="10" xfId="0" applyNumberFormat="1" applyFont="1" applyBorder="1"/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showGridLines="0" tabSelected="1" workbookViewId="0">
      <selection sqref="A1:G1"/>
    </sheetView>
  </sheetViews>
  <sheetFormatPr baseColWidth="10" defaultColWidth="11.42578125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52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54</v>
      </c>
      <c r="B3" s="6"/>
      <c r="C3" s="6"/>
      <c r="D3" s="6"/>
      <c r="E3" s="6"/>
      <c r="F3" s="6"/>
      <c r="G3" s="7"/>
    </row>
    <row r="4" spans="1:7" ht="11.25" customHeight="1" thickBot="1" x14ac:dyDescent="0.25">
      <c r="A4" s="8" t="s">
        <v>50</v>
      </c>
      <c r="B4" s="9"/>
      <c r="C4" s="9"/>
      <c r="D4" s="9"/>
      <c r="E4" s="9"/>
      <c r="F4" s="9"/>
      <c r="G4" s="10"/>
    </row>
    <row r="5" spans="1:7" x14ac:dyDescent="0.2">
      <c r="A5" s="11"/>
      <c r="B5" s="12"/>
      <c r="C5" s="12"/>
      <c r="D5" s="12"/>
      <c r="E5" s="12"/>
      <c r="F5" s="13" t="s">
        <v>51</v>
      </c>
      <c r="G5" s="13" t="s">
        <v>53</v>
      </c>
    </row>
    <row r="6" spans="1:7" x14ac:dyDescent="0.2">
      <c r="A6" s="14" t="s">
        <v>1</v>
      </c>
      <c r="B6" s="15"/>
      <c r="C6" s="15"/>
      <c r="D6" s="15"/>
      <c r="E6" s="15"/>
      <c r="F6" s="16"/>
      <c r="G6" s="17"/>
    </row>
    <row r="7" spans="1:7" x14ac:dyDescent="0.2">
      <c r="A7" s="14" t="s">
        <v>2</v>
      </c>
      <c r="B7" s="15"/>
      <c r="C7" s="15"/>
      <c r="D7" s="15"/>
      <c r="E7" s="15"/>
      <c r="F7" s="18">
        <f>SUM(F9:F20)</f>
        <v>248681340</v>
      </c>
      <c r="G7" s="18">
        <v>230999145.30000001</v>
      </c>
    </row>
    <row r="8" spans="1:7" x14ac:dyDescent="0.2">
      <c r="A8" s="14"/>
      <c r="B8" s="15"/>
      <c r="C8" s="15"/>
      <c r="D8" s="15"/>
      <c r="E8" s="15"/>
      <c r="F8" s="19"/>
      <c r="G8" s="20"/>
    </row>
    <row r="9" spans="1:7" x14ac:dyDescent="0.2">
      <c r="A9" s="21" t="s">
        <v>3</v>
      </c>
      <c r="F9" s="22">
        <v>19572236.600000001</v>
      </c>
      <c r="G9" s="22">
        <v>17563874.5</v>
      </c>
    </row>
    <row r="10" spans="1:7" x14ac:dyDescent="0.2">
      <c r="A10" s="21" t="s">
        <v>38</v>
      </c>
      <c r="F10" s="22">
        <v>0</v>
      </c>
      <c r="G10" s="22">
        <v>0</v>
      </c>
    </row>
    <row r="11" spans="1:7" x14ac:dyDescent="0.2">
      <c r="A11" s="21" t="s">
        <v>4</v>
      </c>
      <c r="F11" s="22">
        <v>458278.40000000002</v>
      </c>
      <c r="G11" s="22">
        <v>566661.30000000005</v>
      </c>
    </row>
    <row r="12" spans="1:7" x14ac:dyDescent="0.2">
      <c r="A12" s="21" t="s">
        <v>5</v>
      </c>
      <c r="F12" s="22">
        <v>5603523.7999999998</v>
      </c>
      <c r="G12" s="22">
        <v>5557784.5999999996</v>
      </c>
    </row>
    <row r="13" spans="1:7" x14ac:dyDescent="0.2">
      <c r="A13" s="21" t="s">
        <v>6</v>
      </c>
      <c r="F13" s="22">
        <v>12368.2</v>
      </c>
      <c r="G13" s="22">
        <v>14894.1</v>
      </c>
    </row>
    <row r="14" spans="1:7" x14ac:dyDescent="0.2">
      <c r="A14" s="21" t="s">
        <v>7</v>
      </c>
      <c r="F14" s="22">
        <v>3183241</v>
      </c>
      <c r="G14" s="22">
        <v>10844663.9</v>
      </c>
    </row>
    <row r="15" spans="1:7" x14ac:dyDescent="0.2">
      <c r="A15" s="21" t="s">
        <v>39</v>
      </c>
      <c r="F15" s="22">
        <v>0</v>
      </c>
      <c r="G15" s="22">
        <v>0</v>
      </c>
    </row>
    <row r="16" spans="1:7" x14ac:dyDescent="0.2">
      <c r="A16" s="21" t="s">
        <v>40</v>
      </c>
      <c r="F16" s="22">
        <v>0</v>
      </c>
      <c r="G16" s="22">
        <v>0</v>
      </c>
    </row>
    <row r="17" spans="1:7" ht="12.75" customHeight="1" x14ac:dyDescent="0.2">
      <c r="A17" s="21" t="s">
        <v>41</v>
      </c>
      <c r="F17" s="22">
        <v>0</v>
      </c>
      <c r="G17" s="22">
        <v>0</v>
      </c>
    </row>
    <row r="18" spans="1:7" x14ac:dyDescent="0.2">
      <c r="A18" s="21" t="s">
        <v>8</v>
      </c>
      <c r="F18" s="22">
        <v>218848234.90000001</v>
      </c>
      <c r="G18" s="22">
        <v>195778549.5</v>
      </c>
    </row>
    <row r="19" spans="1:7" x14ac:dyDescent="0.2">
      <c r="A19" s="21" t="s">
        <v>12</v>
      </c>
      <c r="F19" s="22">
        <v>0</v>
      </c>
      <c r="G19" s="22">
        <v>0</v>
      </c>
    </row>
    <row r="20" spans="1:7" x14ac:dyDescent="0.2">
      <c r="A20" s="21" t="s">
        <v>42</v>
      </c>
      <c r="F20" s="22">
        <v>1003457.1</v>
      </c>
      <c r="G20" s="22">
        <v>672717.4</v>
      </c>
    </row>
    <row r="21" spans="1:7" x14ac:dyDescent="0.2">
      <c r="A21" s="21"/>
      <c r="F21" s="22"/>
      <c r="G21" s="23"/>
    </row>
    <row r="22" spans="1:7" ht="10.5" customHeight="1" x14ac:dyDescent="0.2">
      <c r="A22" s="21"/>
      <c r="F22" s="17"/>
      <c r="G22" s="23"/>
    </row>
    <row r="23" spans="1:7" x14ac:dyDescent="0.2">
      <c r="A23" s="14" t="s">
        <v>18</v>
      </c>
      <c r="B23" s="15"/>
      <c r="C23" s="15"/>
      <c r="D23" s="15"/>
      <c r="E23" s="15"/>
      <c r="F23" s="18">
        <f>SUM(F25:F40)</f>
        <v>234213664.69999999</v>
      </c>
      <c r="G23" s="18">
        <v>227966313.69999999</v>
      </c>
    </row>
    <row r="24" spans="1:7" x14ac:dyDescent="0.2">
      <c r="A24" s="14"/>
      <c r="B24" s="15"/>
      <c r="C24" s="15"/>
      <c r="D24" s="15"/>
      <c r="E24" s="15"/>
      <c r="F24" s="19"/>
      <c r="G24" s="20"/>
    </row>
    <row r="25" spans="1:7" x14ac:dyDescent="0.2">
      <c r="A25" s="21" t="s">
        <v>19</v>
      </c>
      <c r="F25" s="22">
        <v>55269702.799999997</v>
      </c>
      <c r="G25" s="22">
        <v>53000700.100000001</v>
      </c>
    </row>
    <row r="26" spans="1:7" x14ac:dyDescent="0.2">
      <c r="A26" s="21" t="s">
        <v>20</v>
      </c>
      <c r="F26" s="22">
        <v>11551.9</v>
      </c>
      <c r="G26" s="22">
        <v>1396660</v>
      </c>
    </row>
    <row r="27" spans="1:7" x14ac:dyDescent="0.2">
      <c r="A27" s="21" t="s">
        <v>21</v>
      </c>
      <c r="F27" s="22">
        <v>3302283.6</v>
      </c>
      <c r="G27" s="22">
        <v>6029396.5</v>
      </c>
    </row>
    <row r="28" spans="1:7" x14ac:dyDescent="0.2">
      <c r="A28" s="21" t="s">
        <v>13</v>
      </c>
      <c r="F28" s="22">
        <v>16526354.1</v>
      </c>
      <c r="G28" s="22">
        <v>15142540.5</v>
      </c>
    </row>
    <row r="29" spans="1:7" x14ac:dyDescent="0.2">
      <c r="A29" s="21" t="s">
        <v>14</v>
      </c>
      <c r="F29" s="22">
        <v>0</v>
      </c>
      <c r="G29" s="22">
        <v>105.3</v>
      </c>
    </row>
    <row r="30" spans="1:7" x14ac:dyDescent="0.2">
      <c r="A30" s="21" t="s">
        <v>15</v>
      </c>
      <c r="F30" s="22">
        <v>5134797.0999999996</v>
      </c>
      <c r="G30" s="22">
        <v>5174238.3</v>
      </c>
    </row>
    <row r="31" spans="1:7" x14ac:dyDescent="0.2">
      <c r="A31" s="21" t="s">
        <v>16</v>
      </c>
      <c r="F31" s="22">
        <v>316961.7</v>
      </c>
      <c r="G31" s="22">
        <v>3044187.7</v>
      </c>
    </row>
    <row r="32" spans="1:7" x14ac:dyDescent="0.2">
      <c r="A32" s="21" t="s">
        <v>17</v>
      </c>
      <c r="F32" s="22">
        <v>0</v>
      </c>
      <c r="G32" s="22">
        <v>26982.400000000001</v>
      </c>
    </row>
    <row r="33" spans="1:7" x14ac:dyDescent="0.2">
      <c r="A33" s="21" t="s">
        <v>22</v>
      </c>
      <c r="F33" s="22">
        <v>74306804.400000006</v>
      </c>
      <c r="G33" s="22">
        <v>70220046.400000006</v>
      </c>
    </row>
    <row r="34" spans="1:7" x14ac:dyDescent="0.2">
      <c r="A34" s="21" t="s">
        <v>23</v>
      </c>
      <c r="F34" s="22">
        <v>0</v>
      </c>
      <c r="G34" s="22">
        <v>0</v>
      </c>
    </row>
    <row r="35" spans="1:7" x14ac:dyDescent="0.2">
      <c r="A35" s="21" t="s">
        <v>24</v>
      </c>
      <c r="F35" s="22">
        <v>29681.599999999999</v>
      </c>
      <c r="G35" s="22">
        <v>355243.3</v>
      </c>
    </row>
    <row r="36" spans="1:7" x14ac:dyDescent="0.2">
      <c r="A36" s="21" t="s">
        <v>25</v>
      </c>
      <c r="F36" s="22">
        <v>0</v>
      </c>
      <c r="G36" s="22">
        <v>2100.1999999999998</v>
      </c>
    </row>
    <row r="37" spans="1:7" x14ac:dyDescent="0.2">
      <c r="A37" s="21" t="s">
        <v>9</v>
      </c>
      <c r="F37" s="22">
        <v>27358933.399999999</v>
      </c>
      <c r="G37" s="22">
        <v>24425312.899999999</v>
      </c>
    </row>
    <row r="38" spans="1:7" ht="12.75" customHeight="1" x14ac:dyDescent="0.2">
      <c r="A38" s="21" t="s">
        <v>10</v>
      </c>
      <c r="F38" s="22">
        <v>14884110.6</v>
      </c>
      <c r="G38" s="22">
        <v>13478214.199999999</v>
      </c>
    </row>
    <row r="39" spans="1:7" ht="12.75" customHeight="1" x14ac:dyDescent="0.2">
      <c r="A39" s="21" t="s">
        <v>11</v>
      </c>
      <c r="F39" s="22">
        <v>603718.5</v>
      </c>
      <c r="G39" s="22">
        <v>659995.80000000005</v>
      </c>
    </row>
    <row r="40" spans="1:7" ht="12" customHeight="1" x14ac:dyDescent="0.2">
      <c r="A40" s="21" t="s">
        <v>43</v>
      </c>
      <c r="F40" s="22">
        <f>4005016.1+32463748.9</f>
        <v>36468765</v>
      </c>
      <c r="G40" s="22">
        <v>35010590.100000001</v>
      </c>
    </row>
    <row r="41" spans="1:7" x14ac:dyDescent="0.2">
      <c r="A41" s="21"/>
      <c r="F41" s="17"/>
      <c r="G41" s="23"/>
    </row>
    <row r="42" spans="1:7" x14ac:dyDescent="0.2">
      <c r="A42" s="14" t="s">
        <v>26</v>
      </c>
      <c r="B42" s="15"/>
      <c r="C42" s="15"/>
      <c r="D42" s="15"/>
      <c r="E42" s="15"/>
      <c r="F42" s="18">
        <f>+F7-F23</f>
        <v>14467675.300000012</v>
      </c>
      <c r="G42" s="18">
        <v>3032831.6000000238</v>
      </c>
    </row>
    <row r="43" spans="1:7" ht="8.25" customHeight="1" x14ac:dyDescent="0.2">
      <c r="A43" s="21"/>
      <c r="F43" s="22"/>
      <c r="G43" s="23"/>
    </row>
    <row r="44" spans="1:7" x14ac:dyDescent="0.2">
      <c r="A44" s="14" t="s">
        <v>27</v>
      </c>
      <c r="B44" s="15"/>
      <c r="C44" s="15"/>
      <c r="D44" s="15"/>
      <c r="E44" s="15"/>
      <c r="F44" s="19"/>
      <c r="G44" s="20"/>
    </row>
    <row r="45" spans="1:7" x14ac:dyDescent="0.2">
      <c r="A45" s="14" t="s">
        <v>2</v>
      </c>
      <c r="B45" s="15"/>
      <c r="C45" s="15"/>
      <c r="D45" s="15"/>
      <c r="E45" s="15"/>
      <c r="F45" s="18">
        <f>SUM(F47:F49)</f>
        <v>39171</v>
      </c>
      <c r="G45" s="24">
        <v>8395661.7999999989</v>
      </c>
    </row>
    <row r="46" spans="1:7" x14ac:dyDescent="0.2">
      <c r="A46" s="14"/>
      <c r="B46" s="15"/>
      <c r="C46" s="15"/>
      <c r="D46" s="15"/>
      <c r="E46" s="15"/>
      <c r="F46" s="19"/>
      <c r="G46" s="20"/>
    </row>
    <row r="47" spans="1:7" x14ac:dyDescent="0.2">
      <c r="A47" s="21" t="s">
        <v>44</v>
      </c>
      <c r="F47" s="22">
        <v>0</v>
      </c>
      <c r="G47" s="23">
        <v>0</v>
      </c>
    </row>
    <row r="48" spans="1:7" x14ac:dyDescent="0.2">
      <c r="A48" s="21" t="s">
        <v>45</v>
      </c>
      <c r="F48" s="22">
        <v>0</v>
      </c>
      <c r="G48" s="23">
        <v>1299165.2</v>
      </c>
    </row>
    <row r="49" spans="1:7" x14ac:dyDescent="0.2">
      <c r="A49" s="21" t="s">
        <v>46</v>
      </c>
      <c r="F49" s="22">
        <v>39171</v>
      </c>
      <c r="G49" s="22">
        <v>7096496.5999999996</v>
      </c>
    </row>
    <row r="50" spans="1:7" x14ac:dyDescent="0.2">
      <c r="A50" s="21"/>
      <c r="F50" s="22"/>
      <c r="G50" s="23"/>
    </row>
    <row r="51" spans="1:7" x14ac:dyDescent="0.2">
      <c r="A51" s="14" t="s">
        <v>18</v>
      </c>
      <c r="B51" s="15"/>
      <c r="C51" s="15"/>
      <c r="D51" s="15"/>
      <c r="E51" s="15"/>
      <c r="F51" s="18">
        <f>SUM(F53:F55)</f>
        <v>2218410.6</v>
      </c>
      <c r="G51" s="24">
        <v>10645439.899999999</v>
      </c>
    </row>
    <row r="52" spans="1:7" x14ac:dyDescent="0.2">
      <c r="A52" s="14"/>
      <c r="B52" s="15"/>
      <c r="C52" s="15"/>
      <c r="D52" s="15"/>
      <c r="E52" s="15"/>
      <c r="F52" s="19"/>
      <c r="G52" s="20"/>
    </row>
    <row r="53" spans="1:7" x14ac:dyDescent="0.2">
      <c r="A53" s="21" t="s">
        <v>44</v>
      </c>
      <c r="F53" s="22">
        <v>654668.9</v>
      </c>
      <c r="G53" s="22">
        <v>10600606.699999999</v>
      </c>
    </row>
    <row r="54" spans="1:7" x14ac:dyDescent="0.2">
      <c r="A54" s="21" t="s">
        <v>45</v>
      </c>
      <c r="F54" s="22">
        <v>54</v>
      </c>
      <c r="G54" s="22">
        <v>0</v>
      </c>
    </row>
    <row r="55" spans="1:7" x14ac:dyDescent="0.2">
      <c r="A55" s="21" t="s">
        <v>47</v>
      </c>
      <c r="F55" s="22">
        <f>1353048.8+210638.9</f>
        <v>1563687.7</v>
      </c>
      <c r="G55" s="22">
        <v>44833.2</v>
      </c>
    </row>
    <row r="56" spans="1:7" x14ac:dyDescent="0.2">
      <c r="A56" s="14"/>
      <c r="B56" s="15"/>
      <c r="C56" s="15"/>
      <c r="D56" s="15"/>
      <c r="E56" s="15"/>
      <c r="F56" s="19"/>
      <c r="G56" s="20"/>
    </row>
    <row r="57" spans="1:7" x14ac:dyDescent="0.2">
      <c r="A57" s="14" t="s">
        <v>28</v>
      </c>
      <c r="B57" s="15"/>
      <c r="C57" s="15"/>
      <c r="D57" s="15"/>
      <c r="E57" s="15"/>
      <c r="F57" s="18">
        <f>+F45-F51</f>
        <v>-2179239.6</v>
      </c>
      <c r="G57" s="24">
        <v>-2249778.0999999996</v>
      </c>
    </row>
    <row r="58" spans="1:7" x14ac:dyDescent="0.2">
      <c r="A58" s="21"/>
      <c r="F58" s="23"/>
      <c r="G58" s="23"/>
    </row>
    <row r="59" spans="1:7" x14ac:dyDescent="0.2">
      <c r="A59" s="21"/>
      <c r="F59" s="23"/>
      <c r="G59" s="23"/>
    </row>
    <row r="60" spans="1:7" x14ac:dyDescent="0.2">
      <c r="A60" s="14" t="s">
        <v>29</v>
      </c>
      <c r="B60" s="15"/>
      <c r="C60" s="15"/>
      <c r="D60" s="15"/>
      <c r="E60" s="15"/>
      <c r="F60" s="20"/>
      <c r="G60" s="20"/>
    </row>
    <row r="61" spans="1:7" x14ac:dyDescent="0.2">
      <c r="A61" s="14" t="s">
        <v>2</v>
      </c>
      <c r="B61" s="15"/>
      <c r="C61" s="15"/>
      <c r="D61" s="15"/>
      <c r="E61" s="15"/>
      <c r="F61" s="18">
        <f>SUM(F62:F65)</f>
        <v>1514033.4</v>
      </c>
      <c r="G61" s="24">
        <v>2097782.8000000003</v>
      </c>
    </row>
    <row r="62" spans="1:7" ht="13.5" customHeight="1" x14ac:dyDescent="0.2">
      <c r="A62" s="21" t="s">
        <v>30</v>
      </c>
      <c r="F62" s="22">
        <v>1514033.4</v>
      </c>
      <c r="G62" s="22">
        <v>2097672.1</v>
      </c>
    </row>
    <row r="63" spans="1:7" ht="11.25" customHeight="1" x14ac:dyDescent="0.2">
      <c r="A63" s="21" t="s">
        <v>31</v>
      </c>
      <c r="F63" s="22">
        <v>0</v>
      </c>
      <c r="G63" s="22">
        <v>0</v>
      </c>
    </row>
    <row r="64" spans="1:7" x14ac:dyDescent="0.2">
      <c r="A64" s="21" t="s">
        <v>32</v>
      </c>
      <c r="F64" s="22">
        <v>0</v>
      </c>
      <c r="G64" s="22">
        <v>0</v>
      </c>
    </row>
    <row r="65" spans="1:7" x14ac:dyDescent="0.2">
      <c r="A65" s="21" t="s">
        <v>48</v>
      </c>
      <c r="F65" s="22">
        <v>0</v>
      </c>
      <c r="G65" s="22">
        <v>110.7</v>
      </c>
    </row>
    <row r="66" spans="1:7" x14ac:dyDescent="0.2">
      <c r="A66" s="21"/>
      <c r="F66" s="23"/>
      <c r="G66" s="23"/>
    </row>
    <row r="67" spans="1:7" x14ac:dyDescent="0.2">
      <c r="A67" s="14" t="s">
        <v>18</v>
      </c>
      <c r="B67" s="15"/>
      <c r="C67" s="15"/>
      <c r="D67" s="15"/>
      <c r="E67" s="15"/>
      <c r="F67" s="18">
        <f>SUM(F68:F72)</f>
        <v>14266263.9</v>
      </c>
      <c r="G67" s="24">
        <v>3272805</v>
      </c>
    </row>
    <row r="68" spans="1:7" x14ac:dyDescent="0.2">
      <c r="A68" s="21"/>
      <c r="F68" s="22"/>
      <c r="G68" s="23"/>
    </row>
    <row r="69" spans="1:7" x14ac:dyDescent="0.2">
      <c r="A69" s="21" t="s">
        <v>33</v>
      </c>
      <c r="F69" s="22">
        <v>0</v>
      </c>
      <c r="G69" s="22">
        <v>0</v>
      </c>
    </row>
    <row r="70" spans="1:7" ht="12.75" customHeight="1" x14ac:dyDescent="0.2">
      <c r="A70" s="21" t="s">
        <v>31</v>
      </c>
      <c r="F70" s="22">
        <v>0</v>
      </c>
      <c r="G70" s="22">
        <v>0</v>
      </c>
    </row>
    <row r="71" spans="1:7" x14ac:dyDescent="0.2">
      <c r="A71" s="21" t="s">
        <v>32</v>
      </c>
      <c r="F71" s="22">
        <v>0</v>
      </c>
      <c r="G71" s="22">
        <v>0</v>
      </c>
    </row>
    <row r="72" spans="1:7" x14ac:dyDescent="0.2">
      <c r="A72" s="21" t="s">
        <v>49</v>
      </c>
      <c r="F72" s="22">
        <f>56.4+91827+14174380.5</f>
        <v>14266263.9</v>
      </c>
      <c r="G72" s="22">
        <v>3272805</v>
      </c>
    </row>
    <row r="73" spans="1:7" x14ac:dyDescent="0.2">
      <c r="A73" s="21"/>
      <c r="F73" s="22"/>
      <c r="G73" s="23"/>
    </row>
    <row r="74" spans="1:7" x14ac:dyDescent="0.2">
      <c r="A74" s="14" t="s">
        <v>34</v>
      </c>
      <c r="B74" s="15"/>
      <c r="C74" s="15"/>
      <c r="D74" s="15"/>
      <c r="E74" s="15"/>
      <c r="F74" s="25">
        <f>+F61-F67</f>
        <v>-12752230.5</v>
      </c>
      <c r="G74" s="26">
        <v>-1175022.1999999997</v>
      </c>
    </row>
    <row r="75" spans="1:7" x14ac:dyDescent="0.2">
      <c r="A75" s="21"/>
      <c r="F75" s="22"/>
      <c r="G75" s="23"/>
    </row>
    <row r="76" spans="1:7" x14ac:dyDescent="0.2">
      <c r="A76" s="14" t="s">
        <v>35</v>
      </c>
      <c r="B76" s="15"/>
      <c r="C76" s="15"/>
      <c r="D76" s="15"/>
      <c r="E76" s="15"/>
      <c r="F76" s="18">
        <f>+F42+F57+F74</f>
        <v>-463794.79999998771</v>
      </c>
      <c r="G76" s="18">
        <v>-391968.69999997551</v>
      </c>
    </row>
    <row r="77" spans="1:7" x14ac:dyDescent="0.2">
      <c r="A77" s="14"/>
      <c r="B77" s="15"/>
      <c r="C77" s="15"/>
      <c r="D77" s="15"/>
      <c r="E77" s="15"/>
      <c r="F77" s="19"/>
      <c r="G77" s="20"/>
    </row>
    <row r="78" spans="1:7" x14ac:dyDescent="0.2">
      <c r="A78" s="14" t="s">
        <v>36</v>
      </c>
      <c r="B78" s="15"/>
      <c r="C78" s="15"/>
      <c r="D78" s="15"/>
      <c r="E78" s="15"/>
      <c r="F78" s="19">
        <v>4004500.6</v>
      </c>
      <c r="G78" s="19">
        <v>3622893.8</v>
      </c>
    </row>
    <row r="79" spans="1:7" ht="12" customHeight="1" x14ac:dyDescent="0.2">
      <c r="A79" s="14" t="s">
        <v>37</v>
      </c>
      <c r="B79" s="15"/>
      <c r="C79" s="15"/>
      <c r="D79" s="15"/>
      <c r="E79" s="15"/>
      <c r="F79" s="19">
        <v>3540705.8</v>
      </c>
      <c r="G79" s="19">
        <v>3230925.1</v>
      </c>
    </row>
    <row r="80" spans="1:7" x14ac:dyDescent="0.2">
      <c r="A80" s="21"/>
      <c r="F80" s="17"/>
      <c r="G80" s="23"/>
    </row>
    <row r="81" spans="1:7" ht="12" thickBot="1" x14ac:dyDescent="0.25">
      <c r="A81" s="27"/>
      <c r="B81" s="28"/>
      <c r="C81" s="28"/>
      <c r="D81" s="28"/>
      <c r="E81" s="28"/>
      <c r="F81" s="29"/>
      <c r="G81" s="30"/>
    </row>
    <row r="82" spans="1:7" x14ac:dyDescent="0.2">
      <c r="A82" s="31" t="s">
        <v>55</v>
      </c>
      <c r="B82" s="31"/>
      <c r="C82" s="31"/>
      <c r="D82" s="31"/>
      <c r="E82" s="31"/>
      <c r="F82" s="31"/>
      <c r="G82" s="31"/>
    </row>
    <row r="83" spans="1:7" x14ac:dyDescent="0.2">
      <c r="A83" s="32"/>
      <c r="B83" s="32"/>
      <c r="C83" s="32"/>
      <c r="D83" s="32"/>
      <c r="E83" s="32"/>
      <c r="F83" s="32"/>
      <c r="G83" s="32"/>
    </row>
    <row r="84" spans="1:7" ht="6" customHeight="1" x14ac:dyDescent="0.2"/>
  </sheetData>
  <mergeCells count="5">
    <mergeCell ref="A1:G1"/>
    <mergeCell ref="A2:G2"/>
    <mergeCell ref="A3:G3"/>
    <mergeCell ref="A4:G4"/>
    <mergeCell ref="A82:G83"/>
  </mergeCells>
  <printOptions horizontalCentered="1"/>
  <pageMargins left="0.19685039370078741" right="0.19685039370078741" top="0.59055118110236227" bottom="0.19685039370078741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2019-03-26T23:52:56Z</cp:lastPrinted>
  <dcterms:created xsi:type="dcterms:W3CDTF">2015-03-21T02:42:56Z</dcterms:created>
  <dcterms:modified xsi:type="dcterms:W3CDTF">2019-03-26T23:52:58Z</dcterms:modified>
</cp:coreProperties>
</file>