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641B4B44-EF50-4196-9DF5-1D93BC01A95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do Anal del Activo" sheetId="1" r:id="rId1"/>
  </sheets>
  <calcPr calcId="181029"/>
</workbook>
</file>

<file path=xl/calcChain.xml><?xml version="1.0" encoding="utf-8"?>
<calcChain xmlns="http://schemas.openxmlformats.org/spreadsheetml/2006/main">
  <c r="F31" i="1" l="1"/>
  <c r="G31" i="1" s="1"/>
  <c r="F29" i="1"/>
  <c r="G29" i="1" s="1"/>
  <c r="F28" i="1"/>
  <c r="G28" i="1" s="1"/>
  <c r="F26" i="1"/>
  <c r="F18" i="1"/>
  <c r="G18" i="1" s="1"/>
  <c r="F17" i="1"/>
  <c r="G17" i="1" s="1"/>
  <c r="F16" i="1"/>
  <c r="G16" i="1" s="1"/>
  <c r="E24" i="1"/>
  <c r="D24" i="1"/>
  <c r="C24" i="1"/>
  <c r="C36" i="1" s="1"/>
  <c r="E14" i="1"/>
  <c r="E36" i="1" s="1"/>
  <c r="D14" i="1"/>
  <c r="D36" i="1" s="1"/>
  <c r="C14" i="1"/>
  <c r="G26" i="1" l="1"/>
  <c r="F34" i="1"/>
  <c r="G34" i="1" s="1"/>
  <c r="F33" i="1"/>
  <c r="G33" i="1" s="1"/>
  <c r="F32" i="1"/>
  <c r="G32" i="1" s="1"/>
  <c r="F30" i="1"/>
  <c r="G30" i="1" s="1"/>
  <c r="F27" i="1"/>
  <c r="F24" i="1" s="1"/>
  <c r="F22" i="1"/>
  <c r="G22" i="1" s="1"/>
  <c r="F21" i="1"/>
  <c r="G21" i="1" s="1"/>
  <c r="F20" i="1"/>
  <c r="G20" i="1" s="1"/>
  <c r="F19" i="1"/>
  <c r="G19" i="1" s="1"/>
  <c r="F14" i="1" l="1"/>
  <c r="F36" i="1" s="1"/>
  <c r="G27" i="1"/>
  <c r="G24" i="1" s="1"/>
  <c r="G14" i="1"/>
  <c r="G36" i="1" l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<sst xmlns="http://schemas.openxmlformats.org/spreadsheetml/2006/main" count="33" uniqueCount="33">
  <si>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</si>
  <si>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</si>
  <si>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</si>
  <si>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</si>
  <si>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</si>
  <si>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</si>
  <si>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</si>
  <si>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</si>
  <si>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</si>
  <si>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</si>
  <si>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</si>
  <si>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</si>
  <si>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</si>
  <si>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</si>
  <si>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</si>
  <si>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</si>
  <si>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</si>
  <si>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</si>
  <si>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</si>
  <si>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</si>
  <si>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</si>
  <si>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</si>
  <si>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</si>
  <si>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</si>
  <si>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</si>
  <si>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</si>
  <si>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</si>
  <si>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</si>
  <si>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</si>
  <si>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</si>
  <si>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</si>
  <si>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Gobierno del Estado de México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</si>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</sst>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7"/>
  <sheetViews>
    <sheetView showGridLines="0" tabSelected="1" workbookViewId="0">
      <selection activeCell="B9" sqref="B9:B10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8.5703125" style="7" bestFit="1" customWidth="1"/>
    <col min="4" max="4" width="25.42578125" style="7" bestFit="1" customWidth="1"/>
    <col min="5" max="5" width="19.140625" style="7" bestFit="1" customWidth="1"/>
    <col min="6" max="6" width="24.140625" style="7" bestFit="1" customWidth="1"/>
    <col min="7" max="7" width="20.7109375" style="7" customWidth="1"/>
    <col min="8" max="8" width="20.5703125" style="7" customWidth="1"/>
    <col min="9" max="9" width="11.7109375" style="1" bestFit="1" customWidth="1"/>
    <col min="10" max="16384" width="11.42578125" style="1"/>
  </cols>
  <sheetData>
    <row r="3" spans="1:8" x14ac:dyDescent="0.2">
      <c r="B3" s="2" t="s">
        <v>31</v>
      </c>
      <c r="C3" s="2"/>
      <c r="D3" s="2"/>
      <c r="E3" s="2"/>
      <c r="F3" s="2"/>
      <c r="G3" s="2"/>
      <c r="H3" s="3"/>
    </row>
    <row r="4" spans="1:8" x14ac:dyDescent="0.2">
      <c r="B4" s="4" t="s">
        <v>28</v>
      </c>
      <c r="C4" s="4"/>
      <c r="D4" s="4"/>
      <c r="E4" s="4"/>
      <c r="F4" s="4"/>
      <c r="G4" s="4"/>
      <c r="H4" s="5"/>
    </row>
    <row r="5" spans="1:8" x14ac:dyDescent="0.2">
      <c r="B5" s="6" t="s">
        <v>32</v>
      </c>
      <c r="C5" s="6"/>
      <c r="D5" s="6"/>
      <c r="E5" s="6"/>
      <c r="F5" s="6"/>
      <c r="G5" s="6"/>
    </row>
    <row r="6" spans="1:8" x14ac:dyDescent="0.2">
      <c r="B6" s="6" t="s">
        <v>30</v>
      </c>
      <c r="C6" s="6"/>
      <c r="D6" s="6"/>
      <c r="E6" s="6"/>
      <c r="F6" s="6"/>
      <c r="G6" s="6"/>
    </row>
    <row r="7" spans="1:8" x14ac:dyDescent="0.2">
      <c r="B7" s="6" t="s">
        <v>29</v>
      </c>
      <c r="C7" s="6"/>
      <c r="D7" s="6"/>
      <c r="E7" s="6"/>
      <c r="F7" s="6"/>
      <c r="G7" s="6"/>
    </row>
    <row r="8" spans="1:8" ht="7.5" customHeight="1" thickBot="1" x14ac:dyDescent="0.25"/>
    <row r="9" spans="1:8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8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8" x14ac:dyDescent="0.2">
      <c r="B11" s="16"/>
      <c r="C11" s="17"/>
      <c r="D11" s="18"/>
      <c r="E11" s="18"/>
      <c r="F11" s="18"/>
      <c r="G11" s="19"/>
    </row>
    <row r="12" spans="1:8" x14ac:dyDescent="0.2">
      <c r="B12" s="20" t="s">
        <v>22</v>
      </c>
      <c r="C12" s="21"/>
      <c r="D12" s="5"/>
      <c r="E12" s="5"/>
      <c r="F12" s="5"/>
      <c r="G12" s="22"/>
    </row>
    <row r="13" spans="1:8" x14ac:dyDescent="0.2">
      <c r="B13" s="23"/>
      <c r="C13" s="21"/>
      <c r="D13" s="5"/>
      <c r="E13" s="5"/>
      <c r="F13" s="5"/>
      <c r="G13" s="22"/>
    </row>
    <row r="14" spans="1:8" x14ac:dyDescent="0.2">
      <c r="B14" s="20" t="s">
        <v>23</v>
      </c>
      <c r="C14" s="24">
        <f>(SUM(C16:C22))</f>
        <v>14064963.734100001</v>
      </c>
      <c r="D14" s="24">
        <f>(SUM(D16:D22))</f>
        <v>302515525.02043003</v>
      </c>
      <c r="E14" s="24">
        <f>(SUM(E16:E22))</f>
        <v>306721862.87707001</v>
      </c>
      <c r="F14" s="24">
        <f>(SUM(F16:F22))</f>
        <v>9858625.8774600066</v>
      </c>
      <c r="G14" s="25">
        <f>(SUM(G16:G22))</f>
        <v>-4206337.8566399943</v>
      </c>
    </row>
    <row r="15" spans="1:8" x14ac:dyDescent="0.2">
      <c r="B15" s="23"/>
      <c r="C15" s="5"/>
      <c r="D15" s="5"/>
      <c r="E15" s="5"/>
      <c r="F15" s="5"/>
      <c r="G15" s="22"/>
    </row>
    <row r="16" spans="1:8" x14ac:dyDescent="0.2">
      <c r="A16" s="26"/>
      <c r="B16" s="27" t="s">
        <v>7</v>
      </c>
      <c r="C16" s="5">
        <v>7087532.7720900001</v>
      </c>
      <c r="D16" s="5">
        <v>209486256.14176002</v>
      </c>
      <c r="E16" s="5">
        <v>212389698.59333</v>
      </c>
      <c r="F16" s="5">
        <f>(C16+D16-E16)</f>
        <v>4184090.3205200136</v>
      </c>
      <c r="G16" s="22">
        <f>(F16-C16)</f>
        <v>-2903442.4515699865</v>
      </c>
      <c r="H16" s="28"/>
    </row>
    <row r="17" spans="1:10" x14ac:dyDescent="0.2">
      <c r="A17" s="26"/>
      <c r="B17" s="27" t="s">
        <v>8</v>
      </c>
      <c r="C17" s="5">
        <v>6694451.2694700006</v>
      </c>
      <c r="D17" s="5">
        <v>93021191.005009994</v>
      </c>
      <c r="E17" s="5">
        <v>94296281.171650007</v>
      </c>
      <c r="F17" s="5">
        <f>(C17+D17-E17)</f>
        <v>5419361.1028299928</v>
      </c>
      <c r="G17" s="22">
        <f>(F17-C17)</f>
        <v>-1275090.1666400079</v>
      </c>
      <c r="I17" s="7"/>
      <c r="J17" s="7"/>
    </row>
    <row r="18" spans="1:10" x14ac:dyDescent="0.2">
      <c r="A18" s="26"/>
      <c r="B18" s="27" t="s">
        <v>9</v>
      </c>
      <c r="C18" s="5">
        <v>282979.69254000002</v>
      </c>
      <c r="D18" s="5">
        <v>8077.8736600000002</v>
      </c>
      <c r="E18" s="5">
        <v>35883.112090000002</v>
      </c>
      <c r="F18" s="5">
        <f>(C18+D18-E18)</f>
        <v>255174.45410999999</v>
      </c>
      <c r="G18" s="22">
        <f>(F18-C18)</f>
        <v>-27805.238430000027</v>
      </c>
    </row>
    <row r="19" spans="1:10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f t="shared" ref="F19:F22" si="0">(C19+D19-E19)/1000</f>
        <v>0</v>
      </c>
      <c r="G19" s="22">
        <f t="shared" ref="G19:G22" si="1">(F19-C19)/1000</f>
        <v>0</v>
      </c>
    </row>
    <row r="20" spans="1:10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f t="shared" si="0"/>
        <v>0</v>
      </c>
      <c r="G20" s="22">
        <f t="shared" si="1"/>
        <v>0</v>
      </c>
    </row>
    <row r="21" spans="1:10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f t="shared" si="0"/>
        <v>0</v>
      </c>
      <c r="G21" s="22">
        <f t="shared" si="1"/>
        <v>0</v>
      </c>
    </row>
    <row r="22" spans="1:10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f t="shared" si="0"/>
        <v>0</v>
      </c>
      <c r="G22" s="22">
        <f t="shared" si="1"/>
        <v>0</v>
      </c>
    </row>
    <row r="23" spans="1:10" x14ac:dyDescent="0.2">
      <c r="A23" s="26"/>
      <c r="B23" s="29"/>
      <c r="C23" s="5"/>
      <c r="D23" s="5"/>
      <c r="E23" s="5"/>
      <c r="F23" s="5"/>
      <c r="G23" s="22"/>
    </row>
    <row r="24" spans="1:10" x14ac:dyDescent="0.2">
      <c r="A24" s="26"/>
      <c r="B24" s="29" t="s">
        <v>27</v>
      </c>
      <c r="C24" s="24">
        <f>(SUM(C26:C34))</f>
        <v>170647507.63511005</v>
      </c>
      <c r="D24" s="24">
        <f>(SUM(D26:D34))</f>
        <v>7669659.0576499999</v>
      </c>
      <c r="E24" s="24">
        <f>(SUM(E26:E34))</f>
        <v>9326741.1418199986</v>
      </c>
      <c r="F24" s="24">
        <f>(SUM(F26:F34))</f>
        <v>168990425.55094004</v>
      </c>
      <c r="G24" s="25">
        <f>(SUM(G26:G34))</f>
        <v>-1657082.0841700076</v>
      </c>
    </row>
    <row r="25" spans="1:10" x14ac:dyDescent="0.2">
      <c r="A25" s="26"/>
      <c r="B25" s="29"/>
      <c r="C25" s="5"/>
      <c r="D25" s="5"/>
      <c r="E25" s="5"/>
      <c r="F25" s="5"/>
      <c r="G25" s="22"/>
    </row>
    <row r="26" spans="1:10" x14ac:dyDescent="0.2">
      <c r="A26" s="26"/>
      <c r="B26" s="27" t="s">
        <v>11</v>
      </c>
      <c r="C26" s="5">
        <v>3638993.5760999997</v>
      </c>
      <c r="D26" s="5">
        <v>6741287.057</v>
      </c>
      <c r="E26" s="5">
        <v>6651096.4145799996</v>
      </c>
      <c r="F26" s="5">
        <f>(C26+D26-E26)</f>
        <v>3729184.2185199996</v>
      </c>
      <c r="G26" s="22">
        <f>(F26-C26)</f>
        <v>90190.642419999931</v>
      </c>
    </row>
    <row r="27" spans="1:10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f t="shared" ref="F27:F34" si="2">(C27+D27-E27)/1000</f>
        <v>0</v>
      </c>
      <c r="G27" s="22">
        <f t="shared" ref="G27:G34" si="3">(F27-C27)/1000</f>
        <v>0</v>
      </c>
    </row>
    <row r="28" spans="1:10" x14ac:dyDescent="0.2">
      <c r="A28" s="26"/>
      <c r="B28" s="27" t="s">
        <v>13</v>
      </c>
      <c r="C28" s="5">
        <v>173021964.54698005</v>
      </c>
      <c r="D28" s="5">
        <v>928342.00064999994</v>
      </c>
      <c r="E28" s="5">
        <v>2675644.7272399999</v>
      </c>
      <c r="F28" s="5">
        <f>(C28+D28-E28)</f>
        <v>171274661.82039005</v>
      </c>
      <c r="G28" s="22">
        <f>(F28-C28)</f>
        <v>-1747302.7265900075</v>
      </c>
    </row>
    <row r="29" spans="1:10" x14ac:dyDescent="0.2">
      <c r="A29" s="26"/>
      <c r="B29" s="27" t="s">
        <v>14</v>
      </c>
      <c r="C29" s="5">
        <v>6424537.89745</v>
      </c>
      <c r="D29" s="5">
        <v>30</v>
      </c>
      <c r="E29" s="5">
        <v>0</v>
      </c>
      <c r="F29" s="5">
        <f>(C29+D29-E29)</f>
        <v>6424567.89745</v>
      </c>
      <c r="G29" s="22">
        <f>(F29-C29)</f>
        <v>30</v>
      </c>
    </row>
    <row r="30" spans="1:10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f t="shared" si="2"/>
        <v>0</v>
      </c>
      <c r="G30" s="22">
        <f t="shared" si="3"/>
        <v>0</v>
      </c>
    </row>
    <row r="31" spans="1:10" x14ac:dyDescent="0.2">
      <c r="A31" s="26"/>
      <c r="B31" s="27" t="s">
        <v>16</v>
      </c>
      <c r="C31" s="5">
        <v>-12437988.38542</v>
      </c>
      <c r="D31" s="5">
        <v>0</v>
      </c>
      <c r="E31" s="5">
        <v>0</v>
      </c>
      <c r="F31" s="5">
        <f>(C31+D31-E31)</f>
        <v>-12437988.38542</v>
      </c>
      <c r="G31" s="22">
        <f>(F31-C31)</f>
        <v>0</v>
      </c>
    </row>
    <row r="32" spans="1:10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f t="shared" si="2"/>
        <v>0</v>
      </c>
      <c r="G32" s="22">
        <f t="shared" si="3"/>
        <v>0</v>
      </c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f t="shared" si="2"/>
        <v>0</v>
      </c>
      <c r="G33" s="22">
        <f t="shared" si="3"/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f t="shared" si="2"/>
        <v>0</v>
      </c>
      <c r="G34" s="22">
        <f t="shared" si="3"/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0" t="s">
        <v>20</v>
      </c>
      <c r="C36" s="24">
        <f>(SUM(C14+C24))</f>
        <v>184712471.36921006</v>
      </c>
      <c r="D36" s="24">
        <f>(SUM(D14+D24))</f>
        <v>310185184.07808006</v>
      </c>
      <c r="E36" s="24">
        <f>(SUM(E14+E24))</f>
        <v>316048604.01889002</v>
      </c>
      <c r="F36" s="24">
        <f>(SUM(F14+F24))</f>
        <v>178849051.42840004</v>
      </c>
      <c r="G36" s="25">
        <f>(SUM(G14+G24))</f>
        <v>-5863419.9408100024</v>
      </c>
    </row>
    <row r="37" spans="1:7" ht="13.5" thickBot="1" x14ac:dyDescent="0.25">
      <c r="B37" s="31"/>
      <c r="C37" s="32"/>
      <c r="D37" s="32"/>
      <c r="E37" s="32"/>
      <c r="F37" s="32"/>
      <c r="G37" s="33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UIPPE</cp:lastModifiedBy>
  <cp:lastPrinted>2021-02-12T00:58:58Z</cp:lastPrinted>
  <dcterms:created xsi:type="dcterms:W3CDTF">2018-04-20T00:49:47Z</dcterms:created>
  <dcterms:modified xsi:type="dcterms:W3CDTF">2021-02-12T00:59:01Z</dcterms:modified>
</cp:coreProperties>
</file>