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Hoja2" sheetId="13" r:id="rId1"/>
  </sheets>
  <calcPr calcId="152511"/>
</workbook>
</file>

<file path=xl/calcChain.xml><?xml version="1.0" encoding="utf-8"?>
<calcChain xmlns="http://schemas.openxmlformats.org/spreadsheetml/2006/main">
  <c r="G73" i="13" l="1"/>
  <c r="H55" i="13"/>
  <c r="H48" i="13"/>
  <c r="H73" i="13" s="1"/>
  <c r="G39" i="13"/>
  <c r="H21" i="13"/>
  <c r="H39" i="13" s="1"/>
  <c r="G77" i="13" l="1"/>
  <c r="H77" i="13"/>
</calcChain>
</file>

<file path=xl/sharedStrings.xml><?xml version="1.0" encoding="utf-8"?>
<sst xmlns="http://schemas.openxmlformats.org/spreadsheetml/2006/main" count="118" uniqueCount="53">
  <si>
    <t xml:space="preserve"> </t>
  </si>
  <si>
    <t>GOBIERNO DEL ESTADO DE MEXICO</t>
  </si>
  <si>
    <t xml:space="preserve">Estado Analitico de la Deuda y Otros Pasivos </t>
  </si>
  <si>
    <t>preliminares</t>
  </si>
  <si>
    <t>(miles de pesos)</t>
  </si>
  <si>
    <t>Moneda de</t>
  </si>
  <si>
    <t xml:space="preserve">Institucion </t>
  </si>
  <si>
    <t>Saldo al momento</t>
  </si>
  <si>
    <t>Saldo Final</t>
  </si>
  <si>
    <t>Denominacion de las Deudas</t>
  </si>
  <si>
    <t>Contratacion</t>
  </si>
  <si>
    <t>o Pais</t>
  </si>
  <si>
    <t>del periodo</t>
  </si>
  <si>
    <t>del Periodo</t>
  </si>
  <si>
    <t xml:space="preserve">Acreedor </t>
  </si>
  <si>
    <t xml:space="preserve">DEUDA PUBLICA </t>
  </si>
  <si>
    <t>Corto plazo</t>
  </si>
  <si>
    <t>Deuda Interna</t>
  </si>
  <si>
    <t>Instituciones de Crédito:</t>
  </si>
  <si>
    <t>Banamex S.A</t>
  </si>
  <si>
    <t>Pesos</t>
  </si>
  <si>
    <t>México</t>
  </si>
  <si>
    <t>Bancomer S.A</t>
  </si>
  <si>
    <t>Santander S.A</t>
  </si>
  <si>
    <t>HSBC</t>
  </si>
  <si>
    <t>Banco Interacciones S.A</t>
  </si>
  <si>
    <t>Banorte S.A</t>
  </si>
  <si>
    <t>Banco Inbursa S.A</t>
  </si>
  <si>
    <t>Banco del Bajio S.A</t>
  </si>
  <si>
    <t>Banobras S.N.C</t>
  </si>
  <si>
    <t>Titulos y Valores:</t>
  </si>
  <si>
    <t>Arrendamientos Financieros</t>
  </si>
  <si>
    <t>Deuda Externa</t>
  </si>
  <si>
    <t>Organismos Financieros Internacionales</t>
  </si>
  <si>
    <t>Deuda Bilateral</t>
  </si>
  <si>
    <t>Titulos y Valores</t>
  </si>
  <si>
    <t>Subtotal Corto Plazo</t>
  </si>
  <si>
    <t>Largo Plazo</t>
  </si>
  <si>
    <t>Deuda Intena</t>
  </si>
  <si>
    <t>Santander  S.A</t>
  </si>
  <si>
    <t>HSBC   S.A</t>
  </si>
  <si>
    <t>Vias Consecionadas del Norte S.A</t>
  </si>
  <si>
    <t>Casa de Proyectos S.A</t>
  </si>
  <si>
    <t>FRAPIMEX</t>
  </si>
  <si>
    <t>Construcción y Señalamiento S.A</t>
  </si>
  <si>
    <t>LAUNAK S,A</t>
  </si>
  <si>
    <t>Arrendamientos Financieros:</t>
  </si>
  <si>
    <t>Subtotal Largo Plazo</t>
  </si>
  <si>
    <t xml:space="preserve">Otros Pasivos </t>
  </si>
  <si>
    <t xml:space="preserve">TOTAL DEUDA Y OTROS PASIVOS </t>
  </si>
  <si>
    <t>Construcciones Majora S.A</t>
  </si>
  <si>
    <t>Innova Slauffle S.A</t>
  </si>
  <si>
    <t>Del 01 de Enero de 2018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</si>
</sst>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1" fillId="2" borderId="7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0" fontId="4" fillId="2" borderId="9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/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14" fontId="4" fillId="2" borderId="17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8" xfId="0" applyFont="1" applyBorder="1"/>
    <xf numFmtId="0" fontId="1" fillId="0" borderId="11" xfId="0" applyFont="1" applyBorder="1"/>
    <xf numFmtId="0" fontId="3" fillId="0" borderId="12" xfId="0" applyFont="1" applyBorder="1"/>
    <xf numFmtId="0" fontId="6" fillId="0" borderId="0" xfId="0" applyFont="1" applyBorder="1"/>
    <xf numFmtId="0" fontId="6" fillId="0" borderId="13" xfId="0" applyFont="1" applyBorder="1"/>
    <xf numFmtId="0" fontId="1" fillId="0" borderId="14" xfId="0" applyFont="1" applyBorder="1"/>
    <xf numFmtId="0" fontId="6" fillId="0" borderId="12" xfId="0" applyFont="1" applyBorder="1"/>
    <xf numFmtId="0" fontId="4" fillId="0" borderId="12" xfId="0" applyFont="1" applyBorder="1"/>
    <xf numFmtId="0" fontId="4" fillId="0" borderId="0" xfId="0" applyFont="1" applyBorder="1"/>
    <xf numFmtId="0" fontId="4" fillId="0" borderId="13" xfId="0" applyFont="1" applyBorder="1"/>
    <xf numFmtId="0" fontId="1" fillId="0" borderId="14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/>
    <xf numFmtId="0" fontId="6" fillId="2" borderId="12" xfId="0" applyFont="1" applyFill="1" applyBorder="1"/>
    <xf numFmtId="0" fontId="3" fillId="2" borderId="0" xfId="0" applyFont="1" applyFill="1" applyBorder="1"/>
    <xf numFmtId="0" fontId="3" fillId="2" borderId="13" xfId="0" applyFont="1" applyFill="1" applyBorder="1"/>
    <xf numFmtId="0" fontId="7" fillId="2" borderId="14" xfId="0" applyFont="1" applyFill="1" applyBorder="1" applyAlignment="1">
      <alignment horizontal="center"/>
    </xf>
    <xf numFmtId="164" fontId="3" fillId="2" borderId="14" xfId="0" applyNumberFormat="1" applyFont="1" applyFill="1" applyBorder="1"/>
    <xf numFmtId="4" fontId="1" fillId="0" borderId="13" xfId="0" applyNumberFormat="1" applyFont="1" applyBorder="1"/>
    <xf numFmtId="0" fontId="7" fillId="0" borderId="14" xfId="0" applyFont="1" applyBorder="1" applyAlignment="1">
      <alignment horizontal="center"/>
    </xf>
    <xf numFmtId="0" fontId="7" fillId="2" borderId="14" xfId="0" applyFont="1" applyFill="1" applyBorder="1"/>
    <xf numFmtId="0" fontId="3" fillId="2" borderId="14" xfId="0" applyFont="1" applyFill="1" applyBorder="1"/>
    <xf numFmtId="164" fontId="8" fillId="0" borderId="14" xfId="0" applyNumberFormat="1" applyFont="1" applyBorder="1"/>
    <xf numFmtId="0" fontId="6" fillId="2" borderId="0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164" fontId="2" fillId="2" borderId="14" xfId="0" applyNumberFormat="1" applyFont="1" applyFill="1" applyBorder="1"/>
    <xf numFmtId="0" fontId="1" fillId="0" borderId="15" xfId="0" applyFont="1" applyBorder="1"/>
    <xf numFmtId="0" fontId="1" fillId="0" borderId="16" xfId="0" applyFont="1" applyBorder="1"/>
    <xf numFmtId="0" fontId="1" fillId="0" borderId="19" xfId="0" applyFont="1" applyBorder="1"/>
    <xf numFmtId="0" fontId="1" fillId="0" borderId="17" xfId="0" applyFont="1" applyBorder="1"/>
    <xf numFmtId="164" fontId="1" fillId="0" borderId="0" xfId="0" applyNumberFormat="1" applyFon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6"/>
  <sheetViews>
    <sheetView tabSelected="1" workbookViewId="0"/>
  </sheetViews>
  <sheetFormatPr baseColWidth="10" defaultRowHeight="14.25" x14ac:dyDescent="0.2"/>
  <cols>
    <col min="1" max="1" width="5.42578125" style="1" customWidth="1"/>
    <col min="2" max="2" width="4.7109375" style="1" customWidth="1"/>
    <col min="3" max="3" width="6.140625" style="1" customWidth="1"/>
    <col min="4" max="4" width="52.5703125" style="1" customWidth="1"/>
    <col min="5" max="5" width="26.140625" style="1" customWidth="1"/>
    <col min="6" max="6" width="26.7109375" style="1" customWidth="1"/>
    <col min="7" max="7" width="24.42578125" style="1" customWidth="1"/>
    <col min="8" max="8" width="25.42578125" style="1" customWidth="1"/>
    <col min="9" max="9" width="2" style="1" customWidth="1"/>
    <col min="10" max="16384" width="11.42578125" style="1"/>
  </cols>
  <sheetData>
    <row r="1" spans="2:8" ht="15" thickBot="1" x14ac:dyDescent="0.25">
      <c r="H1" s="1" t="s">
        <v>0</v>
      </c>
    </row>
    <row r="2" spans="2:8" ht="20.25" x14ac:dyDescent="0.3">
      <c r="B2" s="2" t="s">
        <v>1</v>
      </c>
      <c r="C2" s="3"/>
      <c r="D2" s="3"/>
      <c r="E2" s="3"/>
      <c r="F2" s="3"/>
      <c r="G2" s="4"/>
      <c r="H2" s="5"/>
    </row>
    <row r="3" spans="2:8" ht="18" x14ac:dyDescent="0.25">
      <c r="B3" s="6" t="s">
        <v>2</v>
      </c>
      <c r="C3" s="7"/>
      <c r="D3" s="7"/>
      <c r="E3" s="7"/>
      <c r="F3" s="7"/>
      <c r="G3" s="8"/>
      <c r="H3" s="9"/>
    </row>
    <row r="4" spans="2:8" ht="18" x14ac:dyDescent="0.25">
      <c r="B4" s="6" t="s">
        <v>52</v>
      </c>
      <c r="C4" s="7"/>
      <c r="D4" s="7"/>
      <c r="E4" s="7"/>
      <c r="F4" s="7"/>
      <c r="G4" s="8"/>
      <c r="H4" s="9"/>
    </row>
    <row r="5" spans="2:8" ht="18" x14ac:dyDescent="0.25">
      <c r="B5" s="10" t="s">
        <v>3</v>
      </c>
      <c r="C5" s="7"/>
      <c r="D5" s="7"/>
      <c r="E5" s="7"/>
      <c r="F5" s="7"/>
      <c r="G5" s="8"/>
      <c r="H5" s="9"/>
    </row>
    <row r="6" spans="2:8" ht="15" thickBot="1" x14ac:dyDescent="0.25">
      <c r="B6" s="11" t="s">
        <v>4</v>
      </c>
      <c r="C6" s="12"/>
      <c r="D6" s="12"/>
      <c r="E6" s="12"/>
      <c r="F6" s="12"/>
      <c r="G6" s="12"/>
      <c r="H6" s="13"/>
    </row>
    <row r="8" spans="2:8" ht="15.75" x14ac:dyDescent="0.25">
      <c r="B8" s="14"/>
      <c r="C8" s="15"/>
      <c r="D8" s="15"/>
      <c r="E8" s="16" t="s">
        <v>5</v>
      </c>
      <c r="F8" s="16" t="s">
        <v>6</v>
      </c>
      <c r="G8" s="16" t="s">
        <v>7</v>
      </c>
      <c r="H8" s="16" t="s">
        <v>8</v>
      </c>
    </row>
    <row r="9" spans="2:8" ht="15.75" x14ac:dyDescent="0.25">
      <c r="B9" s="17" t="s">
        <v>9</v>
      </c>
      <c r="C9" s="18"/>
      <c r="D9" s="19"/>
      <c r="E9" s="20" t="s">
        <v>10</v>
      </c>
      <c r="F9" s="20" t="s">
        <v>11</v>
      </c>
      <c r="G9" s="20" t="s">
        <v>12</v>
      </c>
      <c r="H9" s="20" t="s">
        <v>13</v>
      </c>
    </row>
    <row r="10" spans="2:8" ht="15.75" x14ac:dyDescent="0.25">
      <c r="B10" s="21"/>
      <c r="C10" s="22"/>
      <c r="D10" s="22"/>
      <c r="E10" s="23"/>
      <c r="F10" s="23" t="s">
        <v>14</v>
      </c>
      <c r="G10" s="24">
        <v>43101</v>
      </c>
      <c r="H10" s="24">
        <v>43281</v>
      </c>
    </row>
    <row r="11" spans="2:8" x14ac:dyDescent="0.2">
      <c r="B11" s="25"/>
      <c r="C11" s="26"/>
      <c r="D11" s="27"/>
      <c r="E11" s="28"/>
      <c r="F11" s="28"/>
      <c r="G11" s="28"/>
      <c r="H11" s="28"/>
    </row>
    <row r="12" spans="2:8" ht="18" x14ac:dyDescent="0.25">
      <c r="B12" s="29" t="s">
        <v>15</v>
      </c>
      <c r="C12" s="30"/>
      <c r="D12" s="31"/>
      <c r="E12" s="32"/>
      <c r="F12" s="32"/>
      <c r="G12" s="32"/>
      <c r="H12" s="32"/>
    </row>
    <row r="13" spans="2:8" ht="15" x14ac:dyDescent="0.25">
      <c r="B13" s="33"/>
      <c r="C13" s="30"/>
      <c r="D13" s="31"/>
      <c r="E13" s="32"/>
      <c r="F13" s="32"/>
      <c r="G13" s="32"/>
      <c r="H13" s="32"/>
    </row>
    <row r="14" spans="2:8" ht="15.75" x14ac:dyDescent="0.25">
      <c r="B14" s="34"/>
      <c r="C14" s="35"/>
      <c r="D14" s="35" t="s">
        <v>16</v>
      </c>
      <c r="E14" s="32"/>
      <c r="F14" s="32"/>
      <c r="G14" s="32"/>
      <c r="H14" s="32"/>
    </row>
    <row r="15" spans="2:8" ht="15.75" x14ac:dyDescent="0.25">
      <c r="B15" s="34"/>
      <c r="C15" s="35"/>
      <c r="D15" s="36"/>
      <c r="E15" s="32"/>
      <c r="F15" s="32"/>
      <c r="G15" s="32"/>
      <c r="H15" s="32"/>
    </row>
    <row r="16" spans="2:8" ht="15.75" x14ac:dyDescent="0.25">
      <c r="B16" s="34"/>
      <c r="C16" s="35" t="s">
        <v>17</v>
      </c>
      <c r="D16" s="36"/>
      <c r="E16" s="32"/>
      <c r="F16" s="32"/>
      <c r="G16" s="32"/>
      <c r="H16" s="32"/>
    </row>
    <row r="17" spans="2:8" ht="15.75" x14ac:dyDescent="0.25">
      <c r="B17" s="34"/>
      <c r="C17" s="35"/>
      <c r="D17" s="36"/>
      <c r="E17" s="32"/>
      <c r="F17" s="32"/>
      <c r="G17" s="32"/>
      <c r="H17" s="32"/>
    </row>
    <row r="18" spans="2:8" ht="15.75" x14ac:dyDescent="0.25">
      <c r="B18" s="34"/>
      <c r="C18" s="35"/>
      <c r="D18" s="36" t="s">
        <v>18</v>
      </c>
      <c r="E18" s="37"/>
      <c r="F18" s="32"/>
      <c r="G18" s="32"/>
      <c r="H18" s="32"/>
    </row>
    <row r="19" spans="2:8" ht="15" x14ac:dyDescent="0.25">
      <c r="B19" s="33"/>
      <c r="C19" s="30"/>
      <c r="D19" s="31"/>
      <c r="E19" s="32"/>
      <c r="F19" s="32"/>
      <c r="G19" s="32"/>
      <c r="H19" s="32"/>
    </row>
    <row r="20" spans="2:8" ht="15" x14ac:dyDescent="0.25">
      <c r="B20" s="33"/>
      <c r="C20" s="30"/>
      <c r="D20" s="38" t="s">
        <v>19</v>
      </c>
      <c r="E20" s="39" t="s">
        <v>20</v>
      </c>
      <c r="F20" s="39" t="s">
        <v>21</v>
      </c>
      <c r="G20" s="40">
        <v>281862.40000000002</v>
      </c>
      <c r="H20" s="40">
        <v>144582.20000000001</v>
      </c>
    </row>
    <row r="21" spans="2:8" ht="15" x14ac:dyDescent="0.25">
      <c r="B21" s="33"/>
      <c r="C21" s="30"/>
      <c r="D21" s="38" t="s">
        <v>22</v>
      </c>
      <c r="E21" s="39" t="s">
        <v>20</v>
      </c>
      <c r="F21" s="39" t="s">
        <v>21</v>
      </c>
      <c r="G21" s="40">
        <v>227219.5</v>
      </c>
      <c r="H21" s="40">
        <f>116685.6+522222.2</f>
        <v>638907.80000000005</v>
      </c>
    </row>
    <row r="22" spans="2:8" ht="15" x14ac:dyDescent="0.25">
      <c r="B22" s="33"/>
      <c r="C22" s="30"/>
      <c r="D22" s="38" t="s">
        <v>23</v>
      </c>
      <c r="E22" s="39" t="s">
        <v>20</v>
      </c>
      <c r="F22" s="39" t="s">
        <v>21</v>
      </c>
      <c r="G22" s="40">
        <v>136918.70000000001</v>
      </c>
      <c r="H22" s="40">
        <v>70474.200000000012</v>
      </c>
    </row>
    <row r="23" spans="2:8" ht="15" x14ac:dyDescent="0.25">
      <c r="B23" s="33"/>
      <c r="C23" s="30"/>
      <c r="D23" s="38" t="s">
        <v>24</v>
      </c>
      <c r="E23" s="39" t="s">
        <v>20</v>
      </c>
      <c r="F23" s="39" t="s">
        <v>21</v>
      </c>
      <c r="G23" s="40">
        <v>64460.7</v>
      </c>
      <c r="H23" s="40">
        <v>33032.6</v>
      </c>
    </row>
    <row r="24" spans="2:8" ht="15" x14ac:dyDescent="0.25">
      <c r="B24" s="33"/>
      <c r="C24" s="30"/>
      <c r="D24" s="38" t="s">
        <v>25</v>
      </c>
      <c r="E24" s="39" t="s">
        <v>20</v>
      </c>
      <c r="F24" s="39" t="s">
        <v>21</v>
      </c>
      <c r="G24" s="40">
        <v>49990</v>
      </c>
      <c r="H24" s="40">
        <v>25758.400000000001</v>
      </c>
    </row>
    <row r="25" spans="2:8" ht="15" x14ac:dyDescent="0.25">
      <c r="B25" s="33"/>
      <c r="C25" s="30"/>
      <c r="D25" s="38" t="s">
        <v>26</v>
      </c>
      <c r="E25" s="39" t="s">
        <v>20</v>
      </c>
      <c r="F25" s="39" t="s">
        <v>21</v>
      </c>
      <c r="G25" s="40">
        <v>186897</v>
      </c>
      <c r="H25" s="40">
        <v>96491.7</v>
      </c>
    </row>
    <row r="26" spans="2:8" ht="15" x14ac:dyDescent="0.25">
      <c r="B26" s="33"/>
      <c r="C26" s="30"/>
      <c r="D26" s="38" t="s">
        <v>27</v>
      </c>
      <c r="E26" s="39" t="s">
        <v>20</v>
      </c>
      <c r="F26" s="39" t="s">
        <v>21</v>
      </c>
      <c r="G26" s="40">
        <v>21486.9</v>
      </c>
      <c r="H26" s="40">
        <v>11010.900000000001</v>
      </c>
    </row>
    <row r="27" spans="2:8" ht="15" x14ac:dyDescent="0.25">
      <c r="B27" s="33"/>
      <c r="C27" s="30"/>
      <c r="D27" s="38" t="s">
        <v>28</v>
      </c>
      <c r="E27" s="39" t="s">
        <v>20</v>
      </c>
      <c r="F27" s="39" t="s">
        <v>21</v>
      </c>
      <c r="G27" s="40">
        <v>40685.5</v>
      </c>
      <c r="H27" s="40">
        <v>20849.099999999999</v>
      </c>
    </row>
    <row r="28" spans="2:8" ht="15" x14ac:dyDescent="0.25">
      <c r="B28" s="33"/>
      <c r="C28" s="30"/>
      <c r="D28" s="38" t="s">
        <v>29</v>
      </c>
      <c r="E28" s="39" t="s">
        <v>20</v>
      </c>
      <c r="F28" s="39" t="s">
        <v>21</v>
      </c>
      <c r="G28" s="40">
        <v>37185.9</v>
      </c>
      <c r="H28" s="40">
        <v>19285.600000000002</v>
      </c>
    </row>
    <row r="29" spans="2:8" ht="15" x14ac:dyDescent="0.25">
      <c r="B29" s="33"/>
      <c r="C29" s="30"/>
      <c r="D29" s="38"/>
      <c r="E29" s="39"/>
      <c r="F29" s="39"/>
      <c r="G29" s="40"/>
      <c r="H29" s="40"/>
    </row>
    <row r="30" spans="2:8" ht="15.75" x14ac:dyDescent="0.25">
      <c r="B30" s="33"/>
      <c r="C30" s="35"/>
      <c r="D30" s="36" t="s">
        <v>30</v>
      </c>
      <c r="E30" s="37"/>
      <c r="F30" s="37"/>
      <c r="G30" s="40"/>
      <c r="H30" s="40"/>
    </row>
    <row r="31" spans="2:8" ht="15.75" x14ac:dyDescent="0.25">
      <c r="B31" s="33"/>
      <c r="C31" s="35"/>
      <c r="D31" s="36" t="s">
        <v>31</v>
      </c>
      <c r="E31" s="37"/>
      <c r="F31" s="37"/>
      <c r="G31" s="40"/>
      <c r="H31" s="40"/>
    </row>
    <row r="32" spans="2:8" ht="15.75" x14ac:dyDescent="0.25">
      <c r="B32" s="33"/>
      <c r="C32" s="35"/>
      <c r="D32" s="36"/>
      <c r="E32" s="37"/>
      <c r="F32" s="37"/>
      <c r="G32" s="40"/>
      <c r="H32" s="40"/>
    </row>
    <row r="33" spans="2:8" ht="15.75" x14ac:dyDescent="0.25">
      <c r="B33" s="33"/>
      <c r="C33" s="35" t="s">
        <v>32</v>
      </c>
      <c r="D33" s="36"/>
      <c r="E33" s="37"/>
      <c r="F33" s="37"/>
      <c r="G33" s="40"/>
      <c r="H33" s="40"/>
    </row>
    <row r="34" spans="2:8" ht="15.75" x14ac:dyDescent="0.25">
      <c r="B34" s="33"/>
      <c r="C34" s="35"/>
      <c r="D34" s="35" t="s">
        <v>33</v>
      </c>
      <c r="E34" s="37"/>
      <c r="F34" s="37"/>
      <c r="G34" s="40"/>
      <c r="H34" s="40"/>
    </row>
    <row r="35" spans="2:8" ht="15.75" x14ac:dyDescent="0.25">
      <c r="B35" s="33"/>
      <c r="C35" s="35"/>
      <c r="D35" s="35" t="s">
        <v>34</v>
      </c>
      <c r="E35" s="37"/>
      <c r="F35" s="37"/>
      <c r="G35" s="40"/>
      <c r="H35" s="40"/>
    </row>
    <row r="36" spans="2:8" ht="15.75" x14ac:dyDescent="0.25">
      <c r="B36" s="33"/>
      <c r="C36" s="35"/>
      <c r="D36" s="35" t="s">
        <v>35</v>
      </c>
      <c r="E36" s="37"/>
      <c r="F36" s="37"/>
      <c r="G36" s="40"/>
      <c r="H36" s="40"/>
    </row>
    <row r="37" spans="2:8" ht="15.75" x14ac:dyDescent="0.25">
      <c r="B37" s="33"/>
      <c r="C37" s="35"/>
      <c r="D37" s="36" t="s">
        <v>31</v>
      </c>
      <c r="E37" s="37"/>
      <c r="F37" s="37"/>
      <c r="G37" s="40"/>
      <c r="H37" s="40"/>
    </row>
    <row r="38" spans="2:8" ht="15" x14ac:dyDescent="0.25">
      <c r="B38" s="33"/>
      <c r="C38" s="30"/>
      <c r="D38" s="31"/>
      <c r="E38" s="37"/>
      <c r="F38" s="37"/>
      <c r="G38" s="40"/>
      <c r="H38" s="40"/>
    </row>
    <row r="39" spans="2:8" ht="18" x14ac:dyDescent="0.25">
      <c r="B39" s="41"/>
      <c r="C39" s="42" t="s">
        <v>36</v>
      </c>
      <c r="D39" s="43"/>
      <c r="E39" s="44"/>
      <c r="F39" s="44"/>
      <c r="G39" s="45">
        <f>SUM(G20:G38)</f>
        <v>1046706.6000000001</v>
      </c>
      <c r="H39" s="45">
        <f>SUM(H20:H38)</f>
        <v>1060392.5</v>
      </c>
    </row>
    <row r="40" spans="2:8" ht="15" x14ac:dyDescent="0.25">
      <c r="B40" s="33"/>
      <c r="C40" s="30"/>
      <c r="D40" s="31"/>
      <c r="E40" s="37"/>
      <c r="F40" s="37"/>
      <c r="G40" s="40"/>
      <c r="H40" s="40"/>
    </row>
    <row r="41" spans="2:8" ht="15.75" x14ac:dyDescent="0.25">
      <c r="B41" s="33"/>
      <c r="C41" s="35"/>
      <c r="D41" s="36" t="s">
        <v>37</v>
      </c>
      <c r="E41" s="37"/>
      <c r="F41" s="37"/>
      <c r="G41" s="40"/>
      <c r="H41" s="40"/>
    </row>
    <row r="42" spans="2:8" ht="15.75" x14ac:dyDescent="0.25">
      <c r="B42" s="33"/>
      <c r="C42" s="35"/>
      <c r="D42" s="36"/>
      <c r="E42" s="37"/>
      <c r="F42" s="37"/>
      <c r="G42" s="40"/>
      <c r="H42" s="40"/>
    </row>
    <row r="43" spans="2:8" ht="15.75" x14ac:dyDescent="0.25">
      <c r="B43" s="34"/>
      <c r="C43" s="35" t="s">
        <v>38</v>
      </c>
      <c r="D43" s="36"/>
      <c r="E43" s="37"/>
      <c r="F43" s="37"/>
      <c r="G43" s="40"/>
      <c r="H43" s="40"/>
    </row>
    <row r="44" spans="2:8" ht="15.75" x14ac:dyDescent="0.25">
      <c r="B44" s="34"/>
      <c r="C44" s="35"/>
      <c r="D44" s="36"/>
      <c r="E44" s="37" t="s">
        <v>0</v>
      </c>
      <c r="F44" s="37"/>
      <c r="G44" s="40"/>
      <c r="H44" s="40"/>
    </row>
    <row r="45" spans="2:8" ht="15.75" x14ac:dyDescent="0.25">
      <c r="B45" s="34"/>
      <c r="C45" s="35"/>
      <c r="D45" s="36" t="s">
        <v>18</v>
      </c>
      <c r="E45" s="37"/>
      <c r="F45" s="37"/>
      <c r="G45" s="40"/>
      <c r="H45" s="40"/>
    </row>
    <row r="46" spans="2:8" ht="15" x14ac:dyDescent="0.25">
      <c r="B46" s="33"/>
      <c r="C46" s="30"/>
      <c r="D46" s="31"/>
      <c r="E46" s="37"/>
      <c r="F46" s="37"/>
      <c r="G46" s="40"/>
      <c r="H46" s="40"/>
    </row>
    <row r="47" spans="2:8" ht="15" x14ac:dyDescent="0.25">
      <c r="B47" s="33"/>
      <c r="C47" s="30"/>
      <c r="D47" s="46" t="s">
        <v>19</v>
      </c>
      <c r="E47" s="39" t="s">
        <v>20</v>
      </c>
      <c r="F47" s="39" t="s">
        <v>21</v>
      </c>
      <c r="G47" s="40">
        <v>6916425</v>
      </c>
      <c r="H47" s="40">
        <v>6916425</v>
      </c>
    </row>
    <row r="48" spans="2:8" ht="15" x14ac:dyDescent="0.25">
      <c r="B48" s="33"/>
      <c r="C48" s="30"/>
      <c r="D48" s="46" t="s">
        <v>22</v>
      </c>
      <c r="E48" s="39" t="s">
        <v>20</v>
      </c>
      <c r="F48" s="39" t="s">
        <v>21</v>
      </c>
      <c r="G48" s="40">
        <v>8298180</v>
      </c>
      <c r="H48" s="40">
        <f>8298180+177777.8</f>
        <v>8475957.8000000007</v>
      </c>
    </row>
    <row r="49" spans="2:8" ht="15" x14ac:dyDescent="0.25">
      <c r="B49" s="33"/>
      <c r="C49" s="30"/>
      <c r="D49" s="46" t="s">
        <v>39</v>
      </c>
      <c r="E49" s="39" t="s">
        <v>20</v>
      </c>
      <c r="F49" s="39" t="s">
        <v>21</v>
      </c>
      <c r="G49" s="40">
        <v>1554371.6</v>
      </c>
      <c r="H49" s="40">
        <v>1554371.6</v>
      </c>
    </row>
    <row r="50" spans="2:8" ht="15" x14ac:dyDescent="0.25">
      <c r="B50" s="33"/>
      <c r="C50" s="30"/>
      <c r="D50" s="46" t="s">
        <v>40</v>
      </c>
      <c r="E50" s="39" t="s">
        <v>20</v>
      </c>
      <c r="F50" s="39" t="s">
        <v>21</v>
      </c>
      <c r="G50" s="40">
        <v>1056984.8</v>
      </c>
      <c r="H50" s="40">
        <v>1056984.8</v>
      </c>
    </row>
    <row r="51" spans="2:8" ht="15" x14ac:dyDescent="0.25">
      <c r="B51" s="33"/>
      <c r="C51" s="30"/>
      <c r="D51" s="46" t="s">
        <v>25</v>
      </c>
      <c r="E51" s="39" t="s">
        <v>20</v>
      </c>
      <c r="F51" s="39" t="s">
        <v>21</v>
      </c>
      <c r="G51" s="40">
        <v>758121.2</v>
      </c>
      <c r="H51" s="40">
        <v>758121.2</v>
      </c>
    </row>
    <row r="52" spans="2:8" ht="15" x14ac:dyDescent="0.25">
      <c r="B52" s="33"/>
      <c r="C52" s="30"/>
      <c r="D52" s="46" t="s">
        <v>26</v>
      </c>
      <c r="E52" s="39" t="s">
        <v>20</v>
      </c>
      <c r="F52" s="39" t="s">
        <v>21</v>
      </c>
      <c r="G52" s="40">
        <v>12619402.699999999</v>
      </c>
      <c r="H52" s="40">
        <v>12619402.699999999</v>
      </c>
    </row>
    <row r="53" spans="2:8" ht="15" x14ac:dyDescent="0.25">
      <c r="B53" s="33"/>
      <c r="C53" s="30"/>
      <c r="D53" s="46" t="s">
        <v>27</v>
      </c>
      <c r="E53" s="39" t="s">
        <v>20</v>
      </c>
      <c r="F53" s="39" t="s">
        <v>21</v>
      </c>
      <c r="G53" s="40">
        <v>352328.3</v>
      </c>
      <c r="H53" s="40">
        <v>352328.3</v>
      </c>
    </row>
    <row r="54" spans="2:8" ht="15" x14ac:dyDescent="0.25">
      <c r="B54" s="33"/>
      <c r="C54" s="30"/>
      <c r="D54" s="46" t="s">
        <v>28</v>
      </c>
      <c r="E54" s="39" t="s">
        <v>20</v>
      </c>
      <c r="F54" s="39" t="s">
        <v>21</v>
      </c>
      <c r="G54" s="40">
        <v>344487.2</v>
      </c>
      <c r="H54" s="40">
        <v>344487.2</v>
      </c>
    </row>
    <row r="55" spans="2:8" ht="15" x14ac:dyDescent="0.25">
      <c r="B55" s="33"/>
      <c r="C55" s="30"/>
      <c r="D55" s="46" t="s">
        <v>29</v>
      </c>
      <c r="E55" s="39" t="s">
        <v>20</v>
      </c>
      <c r="F55" s="39" t="s">
        <v>21</v>
      </c>
      <c r="G55" s="40">
        <v>5243087.4000000004</v>
      </c>
      <c r="H55" s="40">
        <f>5243087.4+102930-38323.9-18960.3</f>
        <v>5288733.2</v>
      </c>
    </row>
    <row r="56" spans="2:8" ht="15" x14ac:dyDescent="0.25">
      <c r="B56" s="33"/>
      <c r="C56" s="30"/>
      <c r="D56" s="46" t="s">
        <v>50</v>
      </c>
      <c r="E56" s="39" t="s">
        <v>20</v>
      </c>
      <c r="F56" s="39" t="s">
        <v>21</v>
      </c>
      <c r="G56" s="40">
        <v>7022.5</v>
      </c>
      <c r="H56" s="40">
        <v>7022.5</v>
      </c>
    </row>
    <row r="57" spans="2:8" ht="15" x14ac:dyDescent="0.25">
      <c r="B57" s="33"/>
      <c r="C57" s="30"/>
      <c r="D57" s="38" t="s">
        <v>41</v>
      </c>
      <c r="E57" s="39" t="s">
        <v>20</v>
      </c>
      <c r="F57" s="39" t="s">
        <v>21</v>
      </c>
      <c r="G57" s="40">
        <v>4508.3</v>
      </c>
      <c r="H57" s="40">
        <v>4508.3</v>
      </c>
    </row>
    <row r="58" spans="2:8" ht="15" x14ac:dyDescent="0.25">
      <c r="B58" s="33"/>
      <c r="C58" s="30"/>
      <c r="D58" s="38" t="s">
        <v>45</v>
      </c>
      <c r="E58" s="39" t="s">
        <v>20</v>
      </c>
      <c r="F58" s="39" t="s">
        <v>21</v>
      </c>
      <c r="G58" s="40">
        <v>47621.5</v>
      </c>
      <c r="H58" s="40">
        <v>47621.5</v>
      </c>
    </row>
    <row r="59" spans="2:8" ht="15" x14ac:dyDescent="0.25">
      <c r="B59" s="33"/>
      <c r="C59" s="30"/>
      <c r="D59" s="38" t="s">
        <v>42</v>
      </c>
      <c r="E59" s="39" t="s">
        <v>20</v>
      </c>
      <c r="F59" s="39" t="s">
        <v>21</v>
      </c>
      <c r="G59" s="40">
        <v>19647.3</v>
      </c>
      <c r="H59" s="40">
        <v>267.60000000000002</v>
      </c>
    </row>
    <row r="60" spans="2:8" ht="15" x14ac:dyDescent="0.25">
      <c r="B60" s="33"/>
      <c r="C60" s="30"/>
      <c r="D60" s="38" t="s">
        <v>43</v>
      </c>
      <c r="E60" s="39" t="s">
        <v>20</v>
      </c>
      <c r="F60" s="39" t="s">
        <v>21</v>
      </c>
      <c r="G60" s="40">
        <v>2187.1</v>
      </c>
      <c r="H60" s="40">
        <v>2187.1</v>
      </c>
    </row>
    <row r="61" spans="2:8" ht="15" x14ac:dyDescent="0.25">
      <c r="B61" s="33"/>
      <c r="C61" s="30"/>
      <c r="D61" s="38" t="s">
        <v>44</v>
      </c>
      <c r="E61" s="39" t="s">
        <v>20</v>
      </c>
      <c r="F61" s="39" t="s">
        <v>21</v>
      </c>
      <c r="G61" s="40">
        <v>1187.7</v>
      </c>
      <c r="H61" s="40">
        <v>1187.7</v>
      </c>
    </row>
    <row r="62" spans="2:8" ht="15" x14ac:dyDescent="0.25">
      <c r="B62" s="33"/>
      <c r="C62" s="30"/>
      <c r="D62" s="38" t="s">
        <v>51</v>
      </c>
      <c r="E62" s="39" t="s">
        <v>20</v>
      </c>
      <c r="F62" s="39" t="s">
        <v>21</v>
      </c>
      <c r="G62" s="40">
        <v>4796.8999999999996</v>
      </c>
      <c r="H62" s="40">
        <v>4796.8999999999996</v>
      </c>
    </row>
    <row r="63" spans="2:8" ht="15" x14ac:dyDescent="0.25">
      <c r="B63" s="33"/>
      <c r="C63" s="30"/>
      <c r="D63" s="38"/>
      <c r="E63" s="39"/>
      <c r="F63" s="39"/>
      <c r="G63" s="40"/>
      <c r="H63" s="40"/>
    </row>
    <row r="64" spans="2:8" ht="15.75" x14ac:dyDescent="0.25">
      <c r="B64" s="33"/>
      <c r="C64" s="35"/>
      <c r="D64" s="36" t="s">
        <v>30</v>
      </c>
      <c r="E64" s="37"/>
      <c r="F64" s="37"/>
      <c r="G64" s="40"/>
      <c r="H64" s="40"/>
    </row>
    <row r="65" spans="2:8" ht="15.75" x14ac:dyDescent="0.25">
      <c r="B65" s="33"/>
      <c r="C65" s="35"/>
      <c r="D65" s="36" t="s">
        <v>46</v>
      </c>
      <c r="E65" s="37"/>
      <c r="F65" s="37"/>
      <c r="G65" s="40"/>
      <c r="H65" s="40"/>
    </row>
    <row r="66" spans="2:8" ht="15.75" x14ac:dyDescent="0.25">
      <c r="B66" s="33"/>
      <c r="C66" s="35"/>
      <c r="D66" s="36"/>
      <c r="E66" s="37"/>
      <c r="F66" s="37"/>
      <c r="G66" s="40"/>
      <c r="H66" s="40"/>
    </row>
    <row r="67" spans="2:8" ht="18" x14ac:dyDescent="0.25">
      <c r="B67" s="33"/>
      <c r="C67" s="35" t="s">
        <v>32</v>
      </c>
      <c r="D67" s="36"/>
      <c r="E67" s="37"/>
      <c r="F67" s="47"/>
      <c r="G67" s="40"/>
      <c r="H67" s="40"/>
    </row>
    <row r="68" spans="2:8" ht="15.75" x14ac:dyDescent="0.25">
      <c r="B68" s="33"/>
      <c r="C68" s="35"/>
      <c r="D68" s="35" t="s">
        <v>33</v>
      </c>
      <c r="E68" s="32"/>
      <c r="F68" s="32"/>
      <c r="G68" s="40"/>
      <c r="H68" s="40"/>
    </row>
    <row r="69" spans="2:8" ht="15.75" x14ac:dyDescent="0.25">
      <c r="B69" s="33"/>
      <c r="C69" s="35"/>
      <c r="D69" s="35" t="s">
        <v>34</v>
      </c>
      <c r="E69" s="32"/>
      <c r="F69" s="32"/>
      <c r="G69" s="40"/>
      <c r="H69" s="40"/>
    </row>
    <row r="70" spans="2:8" ht="15.75" x14ac:dyDescent="0.25">
      <c r="B70" s="33"/>
      <c r="C70" s="35"/>
      <c r="D70" s="35" t="s">
        <v>35</v>
      </c>
      <c r="E70" s="32"/>
      <c r="F70" s="32"/>
      <c r="G70" s="40"/>
      <c r="H70" s="40"/>
    </row>
    <row r="71" spans="2:8" ht="15.75" x14ac:dyDescent="0.25">
      <c r="B71" s="33"/>
      <c r="C71" s="35"/>
      <c r="D71" s="36" t="s">
        <v>31</v>
      </c>
      <c r="E71" s="32"/>
      <c r="F71" s="32"/>
      <c r="G71" s="40"/>
      <c r="H71" s="40"/>
    </row>
    <row r="72" spans="2:8" ht="15" x14ac:dyDescent="0.25">
      <c r="B72" s="33"/>
      <c r="C72" s="30"/>
      <c r="D72" s="31"/>
      <c r="E72" s="32"/>
      <c r="F72" s="32"/>
      <c r="G72" s="40"/>
      <c r="H72" s="40"/>
    </row>
    <row r="73" spans="2:8" ht="18" x14ac:dyDescent="0.25">
      <c r="B73" s="41"/>
      <c r="C73" s="42" t="s">
        <v>47</v>
      </c>
      <c r="D73" s="43"/>
      <c r="E73" s="48"/>
      <c r="F73" s="49"/>
      <c r="G73" s="45">
        <f>SUM(G47:G72)</f>
        <v>37230359.499999993</v>
      </c>
      <c r="H73" s="45">
        <f>SUM(H47:H62)</f>
        <v>37434403.400000006</v>
      </c>
    </row>
    <row r="74" spans="2:8" ht="15.75" x14ac:dyDescent="0.25">
      <c r="B74" s="33"/>
      <c r="C74" s="30"/>
      <c r="D74" s="31"/>
      <c r="E74" s="32"/>
      <c r="F74" s="32"/>
      <c r="G74" s="50"/>
      <c r="H74" s="50"/>
    </row>
    <row r="75" spans="2:8" ht="15.75" x14ac:dyDescent="0.25">
      <c r="B75" s="34" t="s">
        <v>48</v>
      </c>
      <c r="C75" s="30"/>
      <c r="D75" s="31"/>
      <c r="E75" s="32"/>
      <c r="F75" s="32"/>
      <c r="G75" s="50">
        <v>2466816.2999999998</v>
      </c>
      <c r="H75" s="50">
        <v>2466816.2999999998</v>
      </c>
    </row>
    <row r="76" spans="2:8" ht="15.75" x14ac:dyDescent="0.25">
      <c r="B76" s="33"/>
      <c r="C76" s="30"/>
      <c r="D76" s="31"/>
      <c r="E76" s="32"/>
      <c r="F76" s="32"/>
      <c r="G76" s="50"/>
      <c r="H76" s="50" t="s">
        <v>0</v>
      </c>
    </row>
    <row r="77" spans="2:8" ht="20.25" x14ac:dyDescent="0.3">
      <c r="B77" s="41"/>
      <c r="C77" s="51"/>
      <c r="D77" s="52" t="s">
        <v>49</v>
      </c>
      <c r="E77" s="53"/>
      <c r="F77" s="53"/>
      <c r="G77" s="54">
        <f>G75+G73+G39</f>
        <v>40743882.399999991</v>
      </c>
      <c r="H77" s="54">
        <f>SUM(H75+H73+H39)</f>
        <v>40961612.200000003</v>
      </c>
    </row>
    <row r="78" spans="2:8" ht="15.75" x14ac:dyDescent="0.25">
      <c r="B78" s="33"/>
      <c r="C78" s="30"/>
      <c r="D78" s="31"/>
      <c r="E78" s="32"/>
      <c r="F78" s="32"/>
      <c r="G78" s="50"/>
      <c r="H78" s="50"/>
    </row>
    <row r="79" spans="2:8" x14ac:dyDescent="0.2">
      <c r="B79" s="55"/>
      <c r="C79" s="56"/>
      <c r="D79" s="57"/>
      <c r="E79" s="58"/>
      <c r="F79" s="58"/>
      <c r="G79" s="58"/>
      <c r="H79" s="58"/>
    </row>
    <row r="81" spans="7:8" x14ac:dyDescent="0.2">
      <c r="H81" s="59"/>
    </row>
    <row r="82" spans="7:8" x14ac:dyDescent="0.2">
      <c r="G82" s="59"/>
      <c r="H82" s="59"/>
    </row>
    <row r="83" spans="7:8" x14ac:dyDescent="0.2">
      <c r="H83" s="60"/>
    </row>
    <row r="84" spans="7:8" x14ac:dyDescent="0.2">
      <c r="H84" s="60"/>
    </row>
    <row r="85" spans="7:8" x14ac:dyDescent="0.2">
      <c r="H85" s="60"/>
    </row>
    <row r="86" spans="7:8" x14ac:dyDescent="0.2">
      <c r="H86" s="60"/>
    </row>
    <row r="87" spans="7:8" x14ac:dyDescent="0.2">
      <c r="H87" s="60"/>
    </row>
    <row r="88" spans="7:8" x14ac:dyDescent="0.2">
      <c r="H88" s="60"/>
    </row>
    <row r="89" spans="7:8" x14ac:dyDescent="0.2">
      <c r="H89" s="60"/>
    </row>
    <row r="90" spans="7:8" x14ac:dyDescent="0.2">
      <c r="H90" s="60"/>
    </row>
    <row r="91" spans="7:8" x14ac:dyDescent="0.2">
      <c r="H91" s="60"/>
    </row>
    <row r="92" spans="7:8" x14ac:dyDescent="0.2">
      <c r="H92" s="60"/>
    </row>
    <row r="93" spans="7:8" x14ac:dyDescent="0.2">
      <c r="H93" s="60"/>
    </row>
    <row r="94" spans="7:8" x14ac:dyDescent="0.2">
      <c r="H94" s="60"/>
    </row>
    <row r="95" spans="7:8" x14ac:dyDescent="0.2">
      <c r="H95" s="60"/>
    </row>
    <row r="96" spans="7:8" x14ac:dyDescent="0.2">
      <c r="H96" s="60"/>
    </row>
  </sheetData>
  <mergeCells count="1">
    <mergeCell ref="B9:D9"/>
  </mergeCells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2018-08-07T18:48:40Z</cp:lastPrinted>
  <dcterms:created xsi:type="dcterms:W3CDTF">2013-11-04T20:16:55Z</dcterms:created>
  <dcterms:modified xsi:type="dcterms:W3CDTF">2018-08-07T18:48:43Z</dcterms:modified>
</cp:coreProperties>
</file>