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RECURSOS CONCURRENTES 1T2018" sheetId="1" r:id="rId1"/>
  </sheets>
  <definedNames>
    <definedName name="_xlnm.Print_Titles" localSheetId="0">'RECURSOS CONCURRENTES 1T2018'!$1:$7</definedName>
  </definedNames>
  <calcPr calcId="152511"/>
</workbook>
</file>

<file path=xl/calcChain.xml><?xml version="1.0" encoding="utf-8"?>
<calcChain xmlns="http://schemas.openxmlformats.org/spreadsheetml/2006/main">
  <c r="K45" i="1" l="1"/>
  <c r="K39" i="1" l="1"/>
  <c r="K38" i="1"/>
  <c r="K37" i="1"/>
  <c r="K36" i="1"/>
  <c r="K35" i="1"/>
  <c r="K34" i="1"/>
  <c r="K32" i="1"/>
  <c r="K30" i="1"/>
  <c r="K29" i="1"/>
  <c r="F28" i="1"/>
  <c r="D28" i="1"/>
  <c r="K28" i="1" s="1"/>
  <c r="K27" i="1"/>
  <c r="K26" i="1"/>
  <c r="K24" i="1"/>
  <c r="K23" i="1"/>
  <c r="K22" i="1"/>
  <c r="K20" i="1"/>
  <c r="K18" i="1"/>
  <c r="K17" i="1"/>
  <c r="K16" i="1"/>
  <c r="K15" i="1"/>
  <c r="K14" i="1"/>
  <c r="K13" i="1"/>
  <c r="F12" i="1"/>
  <c r="K12" i="1" s="1"/>
  <c r="K11" i="1"/>
  <c r="K10" i="1"/>
  <c r="K9" i="1"/>
  <c r="K8" i="1"/>
</calcChain>
</file>

<file path=xl/sharedStrings.xml><?xml version="1.0" encoding="utf-8"?>
<sst xmlns="http://schemas.openxmlformats.org/spreadsheetml/2006/main" count="167" uniqueCount="142">
  <si>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</si>
  <si>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</si>
  <si>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</si>
  <si>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</si>
  <si>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</si>
  <si>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</si>
  <si>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</si>
  <si>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</si>
  <si>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</si>
  <si>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</si>
  <si>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</si>
  <si>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</si>
  <si>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</si>
  <si>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</si>
  <si>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</si>
  <si>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</si>
  <si>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</si>
  <si>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</si>
  <si>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</si>
  <si>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2 do del año 2018)</t>
  </si>
  <si>
    <t>Subsidio para organismos descentralizados estatales  al Tecnológico de Estudios Superiores de Coacalco</t>
  </si>
  <si>
    <t>Secretaría de Educación Pública Tecnológico  Nacional de México</t>
  </si>
  <si>
    <t>Secretaría de Educación del Gobierno del Estado de México</t>
  </si>
  <si>
    <t>Tecnológico  de Estudios Superiores de Coacalco.</t>
  </si>
  <si>
    <t>Subsidio Ordinario Universidad Estatal del Valle de Toluca</t>
  </si>
  <si>
    <t>Secretaria de Educación Pública/Subsecretaría de Educación Media Superior y Superior</t>
  </si>
  <si>
    <t>Secretaría de Educación/ Gobierno del Estado de México</t>
  </si>
  <si>
    <t>Universidad Estatal del Valle de Toluca.</t>
  </si>
  <si>
    <t>Subsidios Federales para Organismos Descentralizados Estatales/Tecnológico de Estudios Superiores de Chimalhuacán</t>
  </si>
  <si>
    <t>Secretaria de Educación Pública/Subsecretaria de Educación Media Superior y Superior</t>
  </si>
  <si>
    <t>Secretaria de Educación/Gobierno del Estado de Mexico.</t>
  </si>
  <si>
    <t>Tecnológico de Estudios Superiores de Chimalhuacán</t>
  </si>
  <si>
    <t>U006 Subsidios Federales para Organismos Descentralizados Estatales. Universidad Tecnológica de Nezahualcóyotl</t>
  </si>
  <si>
    <t>Secretaría de Educación Pública/Subsecretaría de Educación Media Superior y Superior</t>
  </si>
  <si>
    <t>Secretaría de Educación /Gobierno del Estado de México</t>
  </si>
  <si>
    <t>Subsidio Federal para Organismos Descentralizados Estatales - Universidad Tecnológica de Tecámac</t>
  </si>
  <si>
    <t>Secretaría de Educación Pública - Subsecretaría de educación media superior y superior</t>
  </si>
  <si>
    <t>Secretaría de Educación del Estado de Mexico</t>
  </si>
  <si>
    <t>Convenio de Coordinación para el desarrollo de la Educación Media Superior y Superior en el Estado de México. Tecnológico de Estudios Superiores del Oriente del Estado de México</t>
  </si>
  <si>
    <t>Secretaría de Educación Pública Subsecretaría de Educación Superior</t>
  </si>
  <si>
    <t>Secretaría de Educación Gobierno del Estado de México</t>
  </si>
  <si>
    <t>Tecnológico de Estudios Superiores del Oriente del Estado de México</t>
  </si>
  <si>
    <t>Convenio Específico para la Asignación de Recursos Financieros para la Operación de la Universidad Tecnolódica "Fidel Velàzquez"el Velázquez"</t>
  </si>
  <si>
    <t>Secretaría de Educación Pública, Coordinación General de Universidades Tecnológicas</t>
  </si>
  <si>
    <t>Secretaría de Educación / Gobierno del Estado de México</t>
  </si>
  <si>
    <t>Universidad Tecnológica Fidel Velázquez</t>
  </si>
  <si>
    <t>Convenio de Coordinación para la Creación, Operación y Apoyo Financiero. Tecnológico de Estudios Superiores de Ecatepec.</t>
  </si>
  <si>
    <t>Secretaría de Educación Pública  Tecnológico Nacional de México.</t>
  </si>
  <si>
    <t>Secretaría de Educación Gobierno del Estado de México.</t>
  </si>
  <si>
    <t>Tecnológico de Estudios Superiores de Ecatepec.</t>
  </si>
  <si>
    <t xml:space="preserve">Convenio de Coordinación para la creación, operación y apoyo financiero del Tecnológico de Estudios Superiores de Jocotitlán. </t>
  </si>
  <si>
    <t>Secretaría de Educación Pública/ Subsecretará de Educación media superior y superior</t>
  </si>
  <si>
    <t>Tecnológico de Estudios Superiores de Jocotitlán</t>
  </si>
  <si>
    <t>Educación Superior Tecnológica. Tecnologico de Estudios Superiores de Ixtapaluca.</t>
  </si>
  <si>
    <t>Secretaria de Educación Pública/Subsecretaria de Educación Media Superior</t>
  </si>
  <si>
    <t>Secretaría de Educación/Gobierno del Estado de México.</t>
  </si>
  <si>
    <t>Tecnológico de Estudios Superiores de Ixtapaluca</t>
  </si>
  <si>
    <t>Convenio de Apoyo Financiero. Universidad Politécnica del Valle de México</t>
  </si>
  <si>
    <t>Secretaría de
Educación Pública/ Subsecretaría de Educación media Superior</t>
  </si>
  <si>
    <t>Universidad Politécnica del Valle de México</t>
  </si>
  <si>
    <t>Convenio de Coordinación para el establecimiento, operación y apoyo financiero del Telebachillerato Comunitario en el Estado de México</t>
  </si>
  <si>
    <t>Secretaría de
Educación Pública. Subsecretaría de Educación media Superior</t>
  </si>
  <si>
    <t>Secretaría de Educación Pública Subsecretaria de Educación Superior</t>
  </si>
  <si>
    <t>Tecnológico de Estudios Superiores de Valle de Bravo</t>
  </si>
  <si>
    <t>Subsidios Federales para Organismos Descentralizados Estatales (Educación Superior Tecnológica). Tecnológico de Estudios Superiores de Chicoloapan</t>
  </si>
  <si>
    <t>Secretaría de Educación Pública, Subsecretaría de Educación Media Superior y Superior</t>
  </si>
  <si>
    <t>Convenio Modificatorio del Convenio Marco de Colaboración para el Apoyo Financiero Solidario. Universidad Mexiquense del Bicentenario</t>
  </si>
  <si>
    <t xml:space="preserve">Secretaría de Educación  Pública/ Subsecretaria de Educación Media  Superior y Superior </t>
  </si>
  <si>
    <t>Universidad Mexiquense del Bicentenario</t>
  </si>
  <si>
    <t xml:space="preserve">Educacion para el Desarrollo Integral. Tecnologico de Estudios Superiores de Tianguistenco </t>
  </si>
  <si>
    <t>Secretaria de Educacion
 Publica/Subsecretaria de Educacion Media Superior y Superior</t>
  </si>
  <si>
    <t>Secretaria de Educacion del Gobierno del Estado de Mexico</t>
  </si>
  <si>
    <t>Tecnologico de Estudios Superiores de Tianguistenco</t>
  </si>
  <si>
    <t>Convenio de Apoyo Financiero Solidario. Tecnológico de Estudios Superiores de San Felipe del Progreso</t>
  </si>
  <si>
    <t>Secretaría de Educación Pública/ Subsecretaría de Educación Superior y Superior</t>
  </si>
  <si>
    <t>Secretaría de Educación del Gobierno Estado de México.</t>
  </si>
  <si>
    <t>Tecnológico de Estudios Superiores de San Felipe del Progreso</t>
  </si>
  <si>
    <t>Subsidios Federales para Organismos Descentralizados Estatales. Tecnológico de Estudios Superiores de Cuautitlán Izcalli.</t>
  </si>
  <si>
    <t>Secretaría de Educación Pública- Subsecretaría de Educación Media Superior y Superior.</t>
  </si>
  <si>
    <t>Secretaría de Educación del Gobierno del Estado de México.</t>
  </si>
  <si>
    <t>Tecnológico de Estudios Superiores de Cuautitlán Izcalli.</t>
  </si>
  <si>
    <t>Convenio de Coordinación para la Creación, Operación y Apoyo Financiero. Universidad Politécnica de Cuautitlan Izcalli.</t>
  </si>
  <si>
    <t>Secretaria de Educación Pública  Subsecretaría de Educación Superior</t>
  </si>
  <si>
    <t>Universidad Politécnica de Cuautitlan Izcalli</t>
  </si>
  <si>
    <t>Convenio de Apoyo Financiero Solidario Universidad Politécnica de Tecámac</t>
  </si>
  <si>
    <t>Secretaria de Educación Pública Subsecretaría de Educación Superior</t>
  </si>
  <si>
    <t>Secretaria de Educación Gobierno del Estado de México</t>
  </si>
  <si>
    <t>Convenio de Coordinación para la creación, operación y apoyo Financiero de la Universidad Tecnológica del Sur del Estado de México</t>
  </si>
  <si>
    <t>Secretaria de Educación Pública / Coordinación General  de Universidades Tecnologicas y Politecnicas</t>
  </si>
  <si>
    <t>Secretaria de Educación / Gobierno del Estado de México</t>
  </si>
  <si>
    <t>Subsidios Federales para Organismos Descentralizados. Tecnológico de Estudios Superiores de Chalco</t>
  </si>
  <si>
    <t>Secretaria de Educación Pública, subsecretaria de Eduación Superior</t>
  </si>
  <si>
    <t>Secretaría de Educación, Gobierno del Estado de México</t>
  </si>
  <si>
    <t>Tecnológico de Estudios Superiores de Chalco</t>
  </si>
  <si>
    <t>Educación Tecnológica-Tecnológico de Estudios Superiores de Jilotepec</t>
  </si>
  <si>
    <t>Secretaría de Educación Pública Subsecretaría de Educación Media Superior y Superior</t>
  </si>
  <si>
    <t>Tecnológico de Estudios Superiores de Jilotepec</t>
  </si>
  <si>
    <t>Educacion Superior Universitaria Universidad Politécnica del Valle de Toluca</t>
  </si>
  <si>
    <t>Secretaria de Educación Publica-Subsecretaria de Educacion Media Superior y Superior</t>
  </si>
  <si>
    <t>Secretaria de Educación - Gobierno del Estado de México</t>
  </si>
  <si>
    <t xml:space="preserve">Subsidios Federales para Organismos Descentralizados Estatales. Universidad Estatal del Valle de Ecatepec. </t>
  </si>
  <si>
    <t xml:space="preserve">Secretaria de Educación Pública/Subsecretaría de Educación Media Superior y Superior </t>
  </si>
  <si>
    <t>Secretaria de Educación del Gobierno del Estado de México</t>
  </si>
  <si>
    <t>Universidad Estatal del Valle de Ecatepec</t>
  </si>
  <si>
    <t>Convenio de Coordinación para la Creación, Operación y Apoyo Financiero. Universidad Politécnica de Texcoco</t>
  </si>
  <si>
    <t>Secretaría de Educación Pública/ Subsecretaría de Educación Media Superior y Superior</t>
  </si>
  <si>
    <t>Secretaría de Educacion del Gobierno del Estado México</t>
  </si>
  <si>
    <t>Universidad Politécnica de Texcoco</t>
  </si>
  <si>
    <t>Subsidios Federales para organismos descentralizados Estatales/Tecnologico de Estudios Superiores de Villa Guerrero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</si>
  <si>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</si>
  <si>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</si>
  <si>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 xml:space="preserve">Secretaría de Educación del Gobierno del Estado de México. </t>
  </si>
  <si>
    <t>Tecnológico de Estudios Superiores de Huixquilucan</t>
  </si>
  <si>
    <t>Educación Superior Universitaria. Universidad Intercultural del Estado de México</t>
  </si>
  <si>
    <t>Universidad Intercultural del Estado de México</t>
  </si>
  <si>
    <t>Convenio Específico para la Asignación de Recursos Financieros para la Operación de las Universidades Tecnológicas del Estado de México.Universidad Tecnológica del Valle de Toluca</t>
  </si>
  <si>
    <t>Secretaría de Educación Pública, Subsecretaria de Educación Superior.</t>
  </si>
  <si>
    <t>Subsidios Federales para Organismos Descentralizados Universidad Politecnica de Chimalhuacan</t>
  </si>
  <si>
    <t xml:space="preserve">Convenio Específico para la Asignación de Recursos Financieros para la Operación de las Universidades Tecnológicas del Estado de México. Univesidad Tecnologica de Zinacantepec </t>
  </si>
  <si>
    <t xml:space="preserve">
Secretaría de Educación Pública, Subsecretaria de Educación Superior.</t>
  </si>
  <si>
    <t xml:space="preserve">Secretaría de Medio Ambiente y Recursos Naturales / Comisión Nacional del Agua </t>
  </si>
  <si>
    <t>32,551.18</t>
  </si>
  <si>
    <t xml:space="preserve">Comisión del Agua del Estado de México </t>
  </si>
  <si>
    <t>65,102.36</t>
  </si>
  <si>
    <t>Convenio de Coordinación para el Otorgamiento de un subsidio en el Marco del Programa de Desarrollo Regional Turístico Sustentable y Pueblos Mágicos.  Apartado "A"</t>
  </si>
  <si>
    <t>Secretaria de Turismo</t>
  </si>
  <si>
    <t>Secretaría de Turismo</t>
  </si>
  <si>
    <t>Convenio de Coordinación para el Otorgamiento de un subsidio en el Marco del Programa de Desarrollo Regional Turístico Sustentable y Pueblos Mágicos.  Apartado "B"</t>
  </si>
  <si>
    <t xml:space="preserve">Seguro Popular </t>
  </si>
  <si>
    <t xml:space="preserve">Comisión Nacional de Protección Social en Salud </t>
  </si>
  <si>
    <t>Instituto de Salud del Estado de México</t>
  </si>
  <si>
    <t>Apoyo a las Culturas Municipales y Comunicarias (PACMYC)</t>
  </si>
  <si>
    <t>Secretaría de Cultura Federal</t>
  </si>
  <si>
    <t>Secretaría de Cultura del Estado de México</t>
  </si>
  <si>
    <t>Subsidios federales para organismos descentralizados estatales.</t>
  </si>
  <si>
    <t>Secretaría de Educación Pública</t>
  </si>
  <si>
    <t>Secretaría del Trabajo</t>
  </si>
  <si>
    <t>FONDO DE APORTACIONES PARA LA SEGURIDAD PÚBLICA</t>
  </si>
  <si>
    <t>Secretaria de Gobierno</t>
  </si>
  <si>
    <t>Gobierno del Estado de México (Secretaria de Finanzas)</t>
  </si>
  <si>
    <r>
      <t xml:space="preserve">Convenio de coordinación que para la creación, operación y apoyo financiero del </t>
    </r>
    <r>
      <rPr>
        <sz val="10"/>
        <rFont val="Arial"/>
        <family val="2"/>
      </rPr>
      <t>Tecnológico de Estudios Superiores de Valle de Bravo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celebran, la Secretaría de Educación Pública y el Gobierno del Estado Libre y Soberano de México.</t>
    </r>
  </si>
  <si>
    <r>
      <t xml:space="preserve">Agua Potable, Drenaje y Tratamiento,  en su Apartado Urbano </t>
    </r>
    <r>
      <rPr>
        <sz val="10"/>
        <color indexed="8"/>
        <rFont val="Arial"/>
        <family val="2"/>
      </rPr>
      <t>(APAUR) Ejercicio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</si>
</sst>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/>
    </xf>
    <xf numFmtId="166" fontId="2" fillId="0" borderId="20" xfId="8" applyNumberFormat="1" applyFont="1" applyFill="1" applyBorder="1" applyAlignment="1">
      <alignment horizontal="center" vertical="center"/>
    </xf>
    <xf numFmtId="4" fontId="2" fillId="0" borderId="20" xfId="8" applyNumberFormat="1" applyFont="1" applyFill="1" applyBorder="1" applyAlignment="1">
      <alignment horizontal="center" vertical="center"/>
    </xf>
    <xf numFmtId="4" fontId="2" fillId="0" borderId="20" xfId="8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20" xfId="5" applyNumberFormat="1" applyFont="1" applyBorder="1" applyAlignment="1">
      <alignment horizontal="center" vertical="center"/>
    </xf>
    <xf numFmtId="4" fontId="4" fillId="0" borderId="20" xfId="5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4" fontId="4" fillId="0" borderId="20" xfId="5" applyNumberFormat="1" applyFont="1" applyBorder="1" applyAlignment="1">
      <alignment horizontal="right" vertical="center"/>
    </xf>
    <xf numFmtId="0" fontId="2" fillId="3" borderId="20" xfId="0" applyFont="1" applyFill="1" applyBorder="1" applyAlignment="1">
      <alignment horizontal="left" vertical="center" wrapText="1"/>
    </xf>
    <xf numFmtId="43" fontId="2" fillId="3" borderId="20" xfId="5" applyFont="1" applyFill="1" applyBorder="1" applyAlignment="1">
      <alignment horizontal="center" vertical="center" wrapText="1"/>
    </xf>
    <xf numFmtId="4" fontId="2" fillId="3" borderId="20" xfId="5" applyNumberFormat="1" applyFont="1" applyFill="1" applyBorder="1" applyAlignment="1">
      <alignment horizontal="center" vertical="center"/>
    </xf>
    <xf numFmtId="4" fontId="2" fillId="3" borderId="20" xfId="7" applyNumberFormat="1" applyFont="1" applyFill="1" applyBorder="1" applyAlignment="1">
      <alignment horizontal="right" vertical="center"/>
    </xf>
    <xf numFmtId="2" fontId="4" fillId="0" borderId="20" xfId="0" applyNumberFormat="1" applyFont="1" applyBorder="1" applyAlignment="1">
      <alignment horizontal="center" vertical="center" wrapText="1"/>
    </xf>
    <xf numFmtId="4" fontId="4" fillId="0" borderId="20" xfId="5" applyNumberFormat="1" applyFont="1" applyBorder="1" applyAlignment="1">
      <alignment horizontal="center" vertical="center" wrapText="1"/>
    </xf>
    <xf numFmtId="4" fontId="5" fillId="0" borderId="20" xfId="5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 shrinkToFit="1"/>
    </xf>
    <xf numFmtId="43" fontId="5" fillId="0" borderId="20" xfId="5" applyFont="1" applyBorder="1" applyAlignment="1">
      <alignment horizontal="center" vertical="center" wrapText="1"/>
    </xf>
    <xf numFmtId="4" fontId="5" fillId="0" borderId="20" xfId="5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4" fontId="4" fillId="0" borderId="20" xfId="6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right" vertical="center"/>
    </xf>
    <xf numFmtId="49" fontId="4" fillId="2" borderId="20" xfId="0" applyNumberFormat="1" applyFont="1" applyFill="1" applyBorder="1" applyAlignment="1">
      <alignment horizontal="center" vertical="center" wrapText="1"/>
    </xf>
    <xf numFmtId="4" fontId="2" fillId="0" borderId="20" xfId="5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0" xfId="6" applyNumberFormat="1" applyFont="1" applyFill="1" applyBorder="1" applyAlignment="1">
      <alignment horizontal="center" vertical="center"/>
    </xf>
    <xf numFmtId="44" fontId="4" fillId="0" borderId="20" xfId="6" applyFont="1" applyBorder="1" applyAlignment="1">
      <alignment horizontal="center" vertical="center" wrapText="1"/>
    </xf>
    <xf numFmtId="4" fontId="5" fillId="0" borderId="20" xfId="5" applyNumberFormat="1" applyFont="1" applyFill="1" applyBorder="1" applyAlignment="1">
      <alignment horizontal="center" vertical="center"/>
    </xf>
    <xf numFmtId="43" fontId="5" fillId="0" borderId="20" xfId="5" applyFont="1" applyFill="1" applyBorder="1" applyAlignment="1">
      <alignment horizontal="center" vertical="center"/>
    </xf>
    <xf numFmtId="4" fontId="5" fillId="0" borderId="20" xfId="5" applyNumberFormat="1" applyFont="1" applyFill="1" applyBorder="1" applyAlignment="1">
      <alignment horizontal="right" vertical="center"/>
    </xf>
    <xf numFmtId="165" fontId="4" fillId="0" borderId="20" xfId="5" applyNumberFormat="1" applyFont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  <xf numFmtId="4" fontId="2" fillId="2" borderId="20" xfId="0" applyNumberFormat="1" applyFont="1" applyFill="1" applyBorder="1" applyAlignment="1">
      <alignment horizontal="center" vertical="center"/>
    </xf>
    <xf numFmtId="4" fontId="2" fillId="2" borderId="20" xfId="5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6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 wrapText="1"/>
    </xf>
    <xf numFmtId="4" fontId="2" fillId="0" borderId="20" xfId="6" applyNumberFormat="1" applyFont="1" applyBorder="1" applyAlignment="1">
      <alignment horizontal="center" vertical="center" wrapText="1"/>
    </xf>
    <xf numFmtId="4" fontId="2" fillId="0" borderId="20" xfId="6" applyNumberFormat="1" applyFont="1" applyBorder="1" applyAlignment="1">
      <alignment horizontal="center" vertical="center"/>
    </xf>
    <xf numFmtId="4" fontId="2" fillId="0" borderId="20" xfId="6" applyNumberFormat="1" applyFont="1" applyBorder="1" applyAlignment="1">
      <alignment horizontal="right" vertical="center"/>
    </xf>
    <xf numFmtId="0" fontId="4" fillId="0" borderId="0" xfId="0" applyFont="1"/>
  </cellXfs>
  <cellStyles count="10">
    <cellStyle name="Millares" xfId="5" builtinId="3"/>
    <cellStyle name="Millares 2" xfId="1"/>
    <cellStyle name="Millares 2 2" xfId="2"/>
    <cellStyle name="Millares_CONTRAREC." xfId="8"/>
    <cellStyle name="Moneda" xfId="6" builtinId="4"/>
    <cellStyle name="Moneda 2" xfId="3"/>
    <cellStyle name="Moneda 3" xfId="9"/>
    <cellStyle name="Normal" xfId="0" builtinId="0"/>
    <cellStyle name="Normal 2" xfId="4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6"/>
  <sheetViews>
    <sheetView tabSelected="1" zoomScale="86" zoomScaleNormal="86" workbookViewId="0">
      <selection activeCell="B4" sqref="B4:K4"/>
    </sheetView>
  </sheetViews>
  <sheetFormatPr baseColWidth="10" defaultRowHeight="14.25" x14ac:dyDescent="0.2"/>
  <cols>
    <col min="1" max="1" width="5.7109375" style="1" customWidth="1"/>
    <col min="2" max="2" width="30.7109375" style="1" customWidth="1"/>
    <col min="3" max="3" width="18.7109375" style="1" customWidth="1"/>
    <col min="4" max="4" width="17.7109375" style="1" customWidth="1"/>
    <col min="5" max="5" width="18.7109375" style="1" customWidth="1"/>
    <col min="6" max="6" width="17.7109375" style="1" customWidth="1"/>
    <col min="7" max="7" width="18.7109375" style="1" customWidth="1"/>
    <col min="8" max="8" width="17.7109375" style="1" customWidth="1"/>
    <col min="9" max="9" width="18.7109375" style="1" customWidth="1"/>
    <col min="10" max="10" width="17.7109375" style="1" customWidth="1"/>
    <col min="11" max="11" width="18.7109375" style="1" customWidth="1"/>
    <col min="12" max="16384" width="11.42578125" style="1"/>
  </cols>
  <sheetData>
    <row r="1" spans="2:11" ht="15" thickBot="1" x14ac:dyDescent="0.25"/>
    <row r="2" spans="2:11" ht="15" thickTop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2:11" ht="15" thickBot="1" x14ac:dyDescent="0.25">
      <c r="B4" s="8" t="s">
        <v>19</v>
      </c>
      <c r="C4" s="9"/>
      <c r="D4" s="9"/>
      <c r="E4" s="9"/>
      <c r="F4" s="9"/>
      <c r="G4" s="9"/>
      <c r="H4" s="9"/>
      <c r="I4" s="9"/>
      <c r="J4" s="9"/>
      <c r="K4" s="10"/>
    </row>
    <row r="5" spans="2:11" ht="15" thickTop="1" x14ac:dyDescent="0.2">
      <c r="B5" s="11" t="s">
        <v>2</v>
      </c>
      <c r="C5" s="12" t="s">
        <v>3</v>
      </c>
      <c r="D5" s="12"/>
      <c r="E5" s="12" t="s">
        <v>4</v>
      </c>
      <c r="F5" s="12"/>
      <c r="G5" s="12" t="s">
        <v>5</v>
      </c>
      <c r="H5" s="12"/>
      <c r="I5" s="12" t="s">
        <v>6</v>
      </c>
      <c r="J5" s="12"/>
      <c r="K5" s="13" t="s">
        <v>7</v>
      </c>
    </row>
    <row r="6" spans="2:11" ht="25.5" x14ac:dyDescent="0.2">
      <c r="B6" s="14"/>
      <c r="C6" s="15" t="s">
        <v>8</v>
      </c>
      <c r="D6" s="15" t="s">
        <v>9</v>
      </c>
      <c r="E6" s="15" t="s">
        <v>8</v>
      </c>
      <c r="F6" s="15" t="s">
        <v>9</v>
      </c>
      <c r="G6" s="15" t="s">
        <v>8</v>
      </c>
      <c r="H6" s="15" t="s">
        <v>9</v>
      </c>
      <c r="I6" s="15" t="s">
        <v>8</v>
      </c>
      <c r="J6" s="15" t="s">
        <v>9</v>
      </c>
      <c r="K6" s="16"/>
    </row>
    <row r="7" spans="2:11" ht="15" thickBot="1" x14ac:dyDescent="0.25">
      <c r="B7" s="17" t="s">
        <v>10</v>
      </c>
      <c r="C7" s="18" t="s">
        <v>11</v>
      </c>
      <c r="D7" s="18" t="s">
        <v>12</v>
      </c>
      <c r="E7" s="19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20"/>
    </row>
    <row r="8" spans="2:11" ht="95.1" customHeight="1" thickTop="1" x14ac:dyDescent="0.2">
      <c r="B8" s="21" t="s">
        <v>20</v>
      </c>
      <c r="C8" s="22" t="s">
        <v>21</v>
      </c>
      <c r="D8" s="23">
        <v>17350801</v>
      </c>
      <c r="E8" s="22" t="s">
        <v>22</v>
      </c>
      <c r="F8" s="23">
        <v>9709920</v>
      </c>
      <c r="G8" s="22"/>
      <c r="H8" s="22">
        <v>0</v>
      </c>
      <c r="I8" s="22" t="s">
        <v>23</v>
      </c>
      <c r="J8" s="22">
        <v>677376</v>
      </c>
      <c r="K8" s="24">
        <f>+D8+F8+J8</f>
        <v>27738097</v>
      </c>
    </row>
    <row r="9" spans="2:11" ht="95.1" customHeight="1" x14ac:dyDescent="0.2">
      <c r="B9" s="25" t="s">
        <v>24</v>
      </c>
      <c r="C9" s="26" t="s">
        <v>25</v>
      </c>
      <c r="D9" s="27">
        <v>9373776</v>
      </c>
      <c r="E9" s="26" t="s">
        <v>26</v>
      </c>
      <c r="F9" s="27">
        <v>6035211</v>
      </c>
      <c r="G9" s="28"/>
      <c r="H9" s="27">
        <v>0</v>
      </c>
      <c r="I9" s="26" t="s">
        <v>27</v>
      </c>
      <c r="J9" s="27">
        <v>2123444.0499999998</v>
      </c>
      <c r="K9" s="29">
        <f>D9+F9+H9+J9</f>
        <v>17532431.050000001</v>
      </c>
    </row>
    <row r="10" spans="2:11" ht="95.1" customHeight="1" x14ac:dyDescent="0.2">
      <c r="B10" s="30" t="s">
        <v>28</v>
      </c>
      <c r="C10" s="31" t="s">
        <v>29</v>
      </c>
      <c r="D10" s="27">
        <v>6242776</v>
      </c>
      <c r="E10" s="31" t="s">
        <v>30</v>
      </c>
      <c r="F10" s="27">
        <v>12677143</v>
      </c>
      <c r="G10" s="28"/>
      <c r="H10" s="27">
        <v>0</v>
      </c>
      <c r="I10" s="31" t="s">
        <v>31</v>
      </c>
      <c r="J10" s="27">
        <v>2172933.52</v>
      </c>
      <c r="K10" s="29">
        <f>D10+F10+H10+J10</f>
        <v>21092852.52</v>
      </c>
    </row>
    <row r="11" spans="2:11" ht="95.1" customHeight="1" x14ac:dyDescent="0.2">
      <c r="B11" s="32" t="s">
        <v>32</v>
      </c>
      <c r="C11" s="33" t="s">
        <v>33</v>
      </c>
      <c r="D11" s="34">
        <v>40094862</v>
      </c>
      <c r="E11" s="33" t="s">
        <v>34</v>
      </c>
      <c r="F11" s="35">
        <v>25429969.5</v>
      </c>
      <c r="G11" s="36"/>
      <c r="H11" s="37">
        <v>0</v>
      </c>
      <c r="I11" s="36"/>
      <c r="J11" s="37">
        <v>0</v>
      </c>
      <c r="K11" s="38">
        <f>SUM(D11:J11)</f>
        <v>65524831.5</v>
      </c>
    </row>
    <row r="12" spans="2:11" ht="95.1" customHeight="1" x14ac:dyDescent="0.2">
      <c r="B12" s="39" t="s">
        <v>35</v>
      </c>
      <c r="C12" s="40" t="s">
        <v>36</v>
      </c>
      <c r="D12" s="41">
        <v>35216526</v>
      </c>
      <c r="E12" s="40" t="s">
        <v>37</v>
      </c>
      <c r="F12" s="42">
        <f>15877091+9099357.33</f>
        <v>24976448.329999998</v>
      </c>
      <c r="G12" s="43"/>
      <c r="H12" s="43">
        <v>0</v>
      </c>
      <c r="I12" s="43"/>
      <c r="J12" s="43">
        <v>0</v>
      </c>
      <c r="K12" s="44">
        <f>D12+F12+J12</f>
        <v>60192974.329999998</v>
      </c>
    </row>
    <row r="13" spans="2:11" ht="95.1" customHeight="1" x14ac:dyDescent="0.2">
      <c r="B13" s="30" t="s">
        <v>38</v>
      </c>
      <c r="C13" s="31" t="s">
        <v>39</v>
      </c>
      <c r="D13" s="45">
        <v>7582283</v>
      </c>
      <c r="E13" s="31" t="s">
        <v>40</v>
      </c>
      <c r="F13" s="46">
        <v>7656007</v>
      </c>
      <c r="G13" s="47"/>
      <c r="H13" s="27">
        <v>0</v>
      </c>
      <c r="I13" s="31" t="s">
        <v>41</v>
      </c>
      <c r="J13" s="45">
        <v>832806.86</v>
      </c>
      <c r="K13" s="48">
        <f>+D13+F13+H13+J13</f>
        <v>16071096.859999999</v>
      </c>
    </row>
    <row r="14" spans="2:11" ht="95.1" customHeight="1" x14ac:dyDescent="0.2">
      <c r="B14" s="49" t="s">
        <v>42</v>
      </c>
      <c r="C14" s="50" t="s">
        <v>43</v>
      </c>
      <c r="D14" s="51">
        <v>37109598</v>
      </c>
      <c r="E14" s="50" t="s">
        <v>44</v>
      </c>
      <c r="F14" s="51">
        <v>22538376</v>
      </c>
      <c r="G14" s="51"/>
      <c r="H14" s="51">
        <v>0</v>
      </c>
      <c r="I14" s="50" t="s">
        <v>45</v>
      </c>
      <c r="J14" s="51">
        <v>10883042.01</v>
      </c>
      <c r="K14" s="52">
        <f>+D14+F14+H14+J14</f>
        <v>70531016.010000005</v>
      </c>
    </row>
    <row r="15" spans="2:11" ht="95.1" customHeight="1" x14ac:dyDescent="0.2">
      <c r="B15" s="30" t="s">
        <v>46</v>
      </c>
      <c r="C15" s="40" t="s">
        <v>47</v>
      </c>
      <c r="D15" s="45">
        <v>41019521</v>
      </c>
      <c r="E15" s="40" t="s">
        <v>48</v>
      </c>
      <c r="F15" s="46">
        <v>83332221</v>
      </c>
      <c r="G15" s="53"/>
      <c r="H15" s="43">
        <v>0</v>
      </c>
      <c r="I15" s="31" t="s">
        <v>49</v>
      </c>
      <c r="J15" s="54">
        <v>1179882.31</v>
      </c>
      <c r="K15" s="44">
        <f>+D15+F15+H15+J15</f>
        <v>125531624.31</v>
      </c>
    </row>
    <row r="16" spans="2:11" ht="95.1" customHeight="1" x14ac:dyDescent="0.2">
      <c r="B16" s="25" t="s">
        <v>50</v>
      </c>
      <c r="C16" s="26" t="s">
        <v>51</v>
      </c>
      <c r="D16" s="55">
        <v>8048080</v>
      </c>
      <c r="E16" s="56" t="s">
        <v>22</v>
      </c>
      <c r="F16" s="55">
        <v>10419679</v>
      </c>
      <c r="G16" s="28"/>
      <c r="H16" s="43">
        <v>0</v>
      </c>
      <c r="I16" s="57" t="s">
        <v>52</v>
      </c>
      <c r="J16" s="55">
        <v>4147163</v>
      </c>
      <c r="K16" s="58">
        <f>D16+F16+J16</f>
        <v>22614922</v>
      </c>
    </row>
    <row r="17" spans="2:11" ht="95.1" customHeight="1" x14ac:dyDescent="0.2">
      <c r="B17" s="30" t="s">
        <v>53</v>
      </c>
      <c r="C17" s="40" t="s">
        <v>54</v>
      </c>
      <c r="D17" s="45">
        <v>4695237</v>
      </c>
      <c r="E17" s="40" t="s">
        <v>55</v>
      </c>
      <c r="F17" s="45">
        <v>9799267</v>
      </c>
      <c r="G17" s="43"/>
      <c r="H17" s="54">
        <v>0</v>
      </c>
      <c r="I17" s="31" t="s">
        <v>56</v>
      </c>
      <c r="J17" s="54">
        <v>717602.42</v>
      </c>
      <c r="K17" s="44">
        <f>J17+F17+D17</f>
        <v>15212106.42</v>
      </c>
    </row>
    <row r="18" spans="2:11" ht="95.1" customHeight="1" x14ac:dyDescent="0.2">
      <c r="B18" s="25" t="s">
        <v>57</v>
      </c>
      <c r="C18" s="26" t="s">
        <v>58</v>
      </c>
      <c r="D18" s="27">
        <v>20733894</v>
      </c>
      <c r="E18" s="26" t="s">
        <v>22</v>
      </c>
      <c r="F18" s="43">
        <v>17277336</v>
      </c>
      <c r="G18" s="26"/>
      <c r="H18" s="43">
        <v>0</v>
      </c>
      <c r="I18" s="26" t="s">
        <v>59</v>
      </c>
      <c r="J18" s="43">
        <v>17620898.859999999</v>
      </c>
      <c r="K18" s="44">
        <f>D18+F18+H18+J18</f>
        <v>55632128.859999999</v>
      </c>
    </row>
    <row r="19" spans="2:11" ht="95.1" customHeight="1" x14ac:dyDescent="0.2">
      <c r="B19" s="25" t="s">
        <v>60</v>
      </c>
      <c r="C19" s="26" t="s">
        <v>61</v>
      </c>
      <c r="D19" s="27">
        <v>35669075.009999998</v>
      </c>
      <c r="E19" s="56" t="s">
        <v>40</v>
      </c>
      <c r="F19" s="27">
        <v>35669075.009999998</v>
      </c>
      <c r="G19" s="28"/>
      <c r="H19" s="27">
        <v>0</v>
      </c>
      <c r="I19" s="28"/>
      <c r="J19" s="27">
        <v>0</v>
      </c>
      <c r="K19" s="29">
        <v>71338150.019999996</v>
      </c>
    </row>
    <row r="20" spans="2:11" ht="95.1" customHeight="1" x14ac:dyDescent="0.2">
      <c r="B20" s="59" t="s">
        <v>140</v>
      </c>
      <c r="C20" s="60" t="s">
        <v>62</v>
      </c>
      <c r="D20" s="61">
        <v>4471090</v>
      </c>
      <c r="E20" s="60" t="s">
        <v>22</v>
      </c>
      <c r="F20" s="61">
        <v>7441538</v>
      </c>
      <c r="G20" s="60"/>
      <c r="H20" s="61">
        <v>0</v>
      </c>
      <c r="I20" s="60" t="s">
        <v>63</v>
      </c>
      <c r="J20" s="61">
        <v>648712.02</v>
      </c>
      <c r="K20" s="62">
        <f>D20+F20+H20+J20</f>
        <v>12561340.02</v>
      </c>
    </row>
    <row r="21" spans="2:11" ht="95.1" customHeight="1" x14ac:dyDescent="0.2">
      <c r="B21" s="30" t="s">
        <v>64</v>
      </c>
      <c r="C21" s="31" t="s">
        <v>65</v>
      </c>
      <c r="D21" s="45">
        <v>1649891</v>
      </c>
      <c r="E21" s="31" t="s">
        <v>40</v>
      </c>
      <c r="F21" s="45">
        <v>2228435</v>
      </c>
      <c r="G21" s="63"/>
      <c r="H21" s="64">
        <v>0</v>
      </c>
      <c r="I21" s="63"/>
      <c r="J21" s="64">
        <v>0</v>
      </c>
      <c r="K21" s="48">
        <v>3878326</v>
      </c>
    </row>
    <row r="22" spans="2:11" ht="95.1" customHeight="1" x14ac:dyDescent="0.2">
      <c r="B22" s="39" t="s">
        <v>66</v>
      </c>
      <c r="C22" s="40" t="s">
        <v>67</v>
      </c>
      <c r="D22" s="61">
        <v>28828000</v>
      </c>
      <c r="E22" s="40" t="s">
        <v>22</v>
      </c>
      <c r="F22" s="61">
        <v>56748415</v>
      </c>
      <c r="G22" s="65"/>
      <c r="H22" s="61">
        <v>0</v>
      </c>
      <c r="I22" s="40" t="s">
        <v>68</v>
      </c>
      <c r="J22" s="27">
        <v>15757346.060000001</v>
      </c>
      <c r="K22" s="66">
        <f>+D22+F22+J22</f>
        <v>101333761.06</v>
      </c>
    </row>
    <row r="23" spans="2:11" ht="95.1" customHeight="1" x14ac:dyDescent="0.2">
      <c r="B23" s="25" t="s">
        <v>69</v>
      </c>
      <c r="C23" s="26" t="s">
        <v>70</v>
      </c>
      <c r="D23" s="42">
        <v>3586439.52</v>
      </c>
      <c r="E23" s="67" t="s">
        <v>71</v>
      </c>
      <c r="F23" s="42">
        <v>4131742.85</v>
      </c>
      <c r="G23" s="67"/>
      <c r="H23" s="42">
        <v>0</v>
      </c>
      <c r="I23" s="67" t="s">
        <v>72</v>
      </c>
      <c r="J23" s="42">
        <v>1979370.37</v>
      </c>
      <c r="K23" s="44">
        <f>D23+F23+H23+J23</f>
        <v>9697552.7400000002</v>
      </c>
    </row>
    <row r="24" spans="2:11" ht="95.1" customHeight="1" x14ac:dyDescent="0.2">
      <c r="B24" s="30" t="s">
        <v>73</v>
      </c>
      <c r="C24" s="31" t="s">
        <v>74</v>
      </c>
      <c r="D24" s="45">
        <v>3364909</v>
      </c>
      <c r="E24" s="31" t="s">
        <v>75</v>
      </c>
      <c r="F24" s="45">
        <v>8319129</v>
      </c>
      <c r="G24" s="31"/>
      <c r="H24" s="45">
        <v>0</v>
      </c>
      <c r="I24" s="31" t="s">
        <v>76</v>
      </c>
      <c r="J24" s="45">
        <v>1829327.94</v>
      </c>
      <c r="K24" s="48">
        <f>+D24+F24+H24+J24</f>
        <v>13513365.939999999</v>
      </c>
    </row>
    <row r="25" spans="2:11" ht="95.1" customHeight="1" x14ac:dyDescent="0.2">
      <c r="B25" s="25" t="s">
        <v>77</v>
      </c>
      <c r="C25" s="26" t="s">
        <v>78</v>
      </c>
      <c r="D25" s="27">
        <v>7423669</v>
      </c>
      <c r="E25" s="26" t="s">
        <v>79</v>
      </c>
      <c r="F25" s="27">
        <v>13240364</v>
      </c>
      <c r="G25" s="26"/>
      <c r="H25" s="27">
        <v>0</v>
      </c>
      <c r="I25" s="26" t="s">
        <v>80</v>
      </c>
      <c r="J25" s="27">
        <v>1618357</v>
      </c>
      <c r="K25" s="29">
        <v>22282390</v>
      </c>
    </row>
    <row r="26" spans="2:11" ht="95.1" customHeight="1" x14ac:dyDescent="0.2">
      <c r="B26" s="30" t="s">
        <v>81</v>
      </c>
      <c r="C26" s="40" t="s">
        <v>82</v>
      </c>
      <c r="D26" s="54">
        <v>4074234</v>
      </c>
      <c r="E26" s="40" t="s">
        <v>48</v>
      </c>
      <c r="F26" s="46">
        <v>4060444</v>
      </c>
      <c r="G26" s="53"/>
      <c r="H26" s="43">
        <v>0</v>
      </c>
      <c r="I26" s="31" t="s">
        <v>83</v>
      </c>
      <c r="J26" s="54">
        <v>261387</v>
      </c>
      <c r="K26" s="44">
        <f>+D26+F26+H26+J26</f>
        <v>8396065</v>
      </c>
    </row>
    <row r="27" spans="2:11" ht="51" x14ac:dyDescent="0.2">
      <c r="B27" s="30" t="s">
        <v>84</v>
      </c>
      <c r="C27" s="31" t="s">
        <v>85</v>
      </c>
      <c r="D27" s="68">
        <v>7771032</v>
      </c>
      <c r="E27" s="40" t="s">
        <v>86</v>
      </c>
      <c r="F27" s="68">
        <v>3316288</v>
      </c>
      <c r="G27" s="69"/>
      <c r="H27" s="43">
        <v>0</v>
      </c>
      <c r="I27" s="70"/>
      <c r="J27" s="68"/>
      <c r="K27" s="71">
        <f>D27+F27+H27+J27</f>
        <v>11087320</v>
      </c>
    </row>
    <row r="28" spans="2:11" ht="89.25" x14ac:dyDescent="0.2">
      <c r="B28" s="30" t="s">
        <v>87</v>
      </c>
      <c r="C28" s="31" t="s">
        <v>88</v>
      </c>
      <c r="D28" s="72">
        <f>1842610+1842610+1842610+1842610+1842610+1842610</f>
        <v>11055660</v>
      </c>
      <c r="E28" s="73" t="s">
        <v>89</v>
      </c>
      <c r="F28" s="72">
        <f>2156963.5+8689699+3095616+582970-23694+1577578+149534</f>
        <v>16228666.5</v>
      </c>
      <c r="G28" s="28"/>
      <c r="H28" s="27">
        <v>0</v>
      </c>
      <c r="I28" s="28"/>
      <c r="J28" s="27">
        <v>0</v>
      </c>
      <c r="K28" s="66">
        <f>D28+F28+H28+J28</f>
        <v>27284326.5</v>
      </c>
    </row>
    <row r="29" spans="2:11" ht="51" x14ac:dyDescent="0.2">
      <c r="B29" s="30" t="s">
        <v>90</v>
      </c>
      <c r="C29" s="31" t="s">
        <v>91</v>
      </c>
      <c r="D29" s="27">
        <v>8165679</v>
      </c>
      <c r="E29" s="40" t="s">
        <v>92</v>
      </c>
      <c r="F29" s="45">
        <v>4779307</v>
      </c>
      <c r="G29" s="47"/>
      <c r="H29" s="27">
        <v>0</v>
      </c>
      <c r="I29" s="31" t="s">
        <v>93</v>
      </c>
      <c r="J29" s="45">
        <v>443838</v>
      </c>
      <c r="K29" s="48">
        <f>+D29+F29+J29</f>
        <v>13388824</v>
      </c>
    </row>
    <row r="30" spans="2:11" ht="63.75" x14ac:dyDescent="0.2">
      <c r="B30" s="30" t="s">
        <v>94</v>
      </c>
      <c r="C30" s="31" t="s">
        <v>95</v>
      </c>
      <c r="D30" s="27">
        <v>9409857</v>
      </c>
      <c r="E30" s="40" t="s">
        <v>48</v>
      </c>
      <c r="F30" s="27">
        <v>7719452</v>
      </c>
      <c r="G30" s="47"/>
      <c r="H30" s="27">
        <v>0</v>
      </c>
      <c r="I30" s="31" t="s">
        <v>96</v>
      </c>
      <c r="J30" s="27">
        <v>4486173.03</v>
      </c>
      <c r="K30" s="29">
        <f>SUM(D30+F30+J30)</f>
        <v>21615482.030000001</v>
      </c>
    </row>
    <row r="31" spans="2:11" ht="63.75" x14ac:dyDescent="0.2">
      <c r="B31" s="30" t="s">
        <v>97</v>
      </c>
      <c r="C31" s="31" t="s">
        <v>98</v>
      </c>
      <c r="D31" s="74">
        <v>12404958</v>
      </c>
      <c r="E31" s="31" t="s">
        <v>99</v>
      </c>
      <c r="F31" s="74">
        <v>13860716</v>
      </c>
      <c r="G31" s="75"/>
      <c r="H31" s="27">
        <v>0</v>
      </c>
      <c r="I31" s="63"/>
      <c r="J31" s="27"/>
      <c r="K31" s="76">
        <v>26265674</v>
      </c>
    </row>
    <row r="32" spans="2:11" ht="76.5" x14ac:dyDescent="0.2">
      <c r="B32" s="30" t="s">
        <v>100</v>
      </c>
      <c r="C32" s="31" t="s">
        <v>101</v>
      </c>
      <c r="D32" s="27">
        <v>21825974</v>
      </c>
      <c r="E32" s="31" t="s">
        <v>102</v>
      </c>
      <c r="F32" s="27">
        <v>6997648.5</v>
      </c>
      <c r="G32" s="28"/>
      <c r="H32" s="27">
        <v>0</v>
      </c>
      <c r="I32" s="31" t="s">
        <v>103</v>
      </c>
      <c r="J32" s="27">
        <v>4922233.67</v>
      </c>
      <c r="K32" s="29">
        <f>D32+F32+H32+J32</f>
        <v>33745856.170000002</v>
      </c>
    </row>
    <row r="33" spans="2:11" ht="63.75" x14ac:dyDescent="0.2">
      <c r="B33" s="30" t="s">
        <v>104</v>
      </c>
      <c r="C33" s="40" t="s">
        <v>105</v>
      </c>
      <c r="D33" s="45">
        <v>4953084</v>
      </c>
      <c r="E33" s="40" t="s">
        <v>106</v>
      </c>
      <c r="F33" s="46">
        <v>5198356.5</v>
      </c>
      <c r="G33" s="53"/>
      <c r="H33" s="43"/>
      <c r="I33" s="31" t="s">
        <v>107</v>
      </c>
      <c r="J33" s="54">
        <v>4733164.46</v>
      </c>
      <c r="K33" s="44">
        <v>14884604.960000001</v>
      </c>
    </row>
    <row r="34" spans="2:11" ht="63.75" x14ac:dyDescent="0.2">
      <c r="B34" s="25" t="s">
        <v>108</v>
      </c>
      <c r="C34" s="26" t="s">
        <v>95</v>
      </c>
      <c r="D34" s="54">
        <v>12652032</v>
      </c>
      <c r="E34" s="26" t="s">
        <v>22</v>
      </c>
      <c r="F34" s="54">
        <v>12180730</v>
      </c>
      <c r="G34" s="28"/>
      <c r="H34" s="27">
        <v>0</v>
      </c>
      <c r="I34" s="28"/>
      <c r="J34" s="27">
        <v>0</v>
      </c>
      <c r="K34" s="48">
        <f>+D34+F34+H34+J34</f>
        <v>24832762</v>
      </c>
    </row>
    <row r="35" spans="2:11" ht="63.75" x14ac:dyDescent="0.2">
      <c r="B35" s="30" t="s">
        <v>109</v>
      </c>
      <c r="C35" s="31" t="s">
        <v>110</v>
      </c>
      <c r="D35" s="45">
        <v>4128037</v>
      </c>
      <c r="E35" s="31" t="s">
        <v>111</v>
      </c>
      <c r="F35" s="45">
        <v>4283510</v>
      </c>
      <c r="G35" s="77"/>
      <c r="H35" s="45">
        <v>0</v>
      </c>
      <c r="I35" s="31" t="s">
        <v>112</v>
      </c>
      <c r="J35" s="45">
        <v>915053</v>
      </c>
      <c r="K35" s="48">
        <f>+D35+F35+H35+J35</f>
        <v>9326600</v>
      </c>
    </row>
    <row r="36" spans="2:11" ht="76.5" x14ac:dyDescent="0.2">
      <c r="B36" s="78" t="s">
        <v>113</v>
      </c>
      <c r="C36" s="50" t="s">
        <v>43</v>
      </c>
      <c r="D36" s="79">
        <v>19760000</v>
      </c>
      <c r="E36" s="31" t="s">
        <v>111</v>
      </c>
      <c r="F36" s="80">
        <v>8017825.5</v>
      </c>
      <c r="G36" s="79"/>
      <c r="H36" s="79">
        <v>0</v>
      </c>
      <c r="I36" s="81" t="s">
        <v>114</v>
      </c>
      <c r="J36" s="80">
        <v>760567.77</v>
      </c>
      <c r="K36" s="82">
        <f>D36+F36+H36+J36</f>
        <v>28538393.27</v>
      </c>
    </row>
    <row r="37" spans="2:11" ht="76.5" x14ac:dyDescent="0.2">
      <c r="B37" s="30" t="s">
        <v>115</v>
      </c>
      <c r="C37" s="31" t="s">
        <v>116</v>
      </c>
      <c r="D37" s="27">
        <v>24978444</v>
      </c>
      <c r="E37" s="43" t="s">
        <v>48</v>
      </c>
      <c r="F37" s="27">
        <v>22866512</v>
      </c>
      <c r="G37" s="27"/>
      <c r="H37" s="27">
        <v>0</v>
      </c>
      <c r="I37" s="27"/>
      <c r="J37" s="27">
        <v>0</v>
      </c>
      <c r="K37" s="29">
        <f>+D37+F37+H37+J37</f>
        <v>47844956</v>
      </c>
    </row>
    <row r="38" spans="2:11" ht="76.5" x14ac:dyDescent="0.2">
      <c r="B38" s="30" t="s">
        <v>117</v>
      </c>
      <c r="C38" s="31" t="s">
        <v>33</v>
      </c>
      <c r="D38" s="27">
        <v>2275014</v>
      </c>
      <c r="E38" s="31" t="s">
        <v>22</v>
      </c>
      <c r="F38" s="27">
        <v>2850340.03</v>
      </c>
      <c r="G38" s="27"/>
      <c r="H38" s="27">
        <v>0</v>
      </c>
      <c r="I38" s="27"/>
      <c r="J38" s="27">
        <v>0</v>
      </c>
      <c r="K38" s="29">
        <f>D38+F38+H38+J38</f>
        <v>5125354.0299999993</v>
      </c>
    </row>
    <row r="39" spans="2:11" ht="76.5" x14ac:dyDescent="0.2">
      <c r="B39" s="30" t="s">
        <v>118</v>
      </c>
      <c r="C39" s="31" t="s">
        <v>119</v>
      </c>
      <c r="D39" s="45">
        <v>2679120</v>
      </c>
      <c r="E39" s="31" t="s">
        <v>48</v>
      </c>
      <c r="F39" s="45">
        <v>3864119.76</v>
      </c>
      <c r="G39" s="63"/>
      <c r="H39" s="45">
        <v>0</v>
      </c>
      <c r="I39" s="63"/>
      <c r="J39" s="45">
        <v>0</v>
      </c>
      <c r="K39" s="48">
        <f>D39+F39+H39+J39</f>
        <v>6543239.7599999998</v>
      </c>
    </row>
    <row r="40" spans="2:11" ht="63.75" x14ac:dyDescent="0.2">
      <c r="B40" s="83" t="s">
        <v>141</v>
      </c>
      <c r="C40" s="84" t="s">
        <v>120</v>
      </c>
      <c r="D40" s="85" t="s">
        <v>121</v>
      </c>
      <c r="E40" s="84" t="s">
        <v>122</v>
      </c>
      <c r="F40" s="85" t="s">
        <v>121</v>
      </c>
      <c r="G40" s="31"/>
      <c r="H40" s="27">
        <v>0</v>
      </c>
      <c r="I40" s="31"/>
      <c r="J40" s="27">
        <v>0</v>
      </c>
      <c r="K40" s="44" t="s">
        <v>123</v>
      </c>
    </row>
    <row r="41" spans="2:11" ht="63.75" x14ac:dyDescent="0.2">
      <c r="B41" s="86" t="s">
        <v>124</v>
      </c>
      <c r="C41" s="87" t="s">
        <v>125</v>
      </c>
      <c r="D41" s="88">
        <v>6000000</v>
      </c>
      <c r="E41" s="87" t="s">
        <v>126</v>
      </c>
      <c r="F41" s="88">
        <v>2496000</v>
      </c>
      <c r="G41" s="89"/>
      <c r="H41" s="45">
        <v>0</v>
      </c>
      <c r="I41" s="89"/>
      <c r="J41" s="88">
        <v>0</v>
      </c>
      <c r="K41" s="90">
        <v>8496000</v>
      </c>
    </row>
    <row r="42" spans="2:11" ht="63.75" x14ac:dyDescent="0.2">
      <c r="B42" s="91" t="s">
        <v>127</v>
      </c>
      <c r="C42" s="92" t="s">
        <v>125</v>
      </c>
      <c r="D42" s="93">
        <v>14679486</v>
      </c>
      <c r="E42" s="92" t="s">
        <v>126</v>
      </c>
      <c r="F42" s="93">
        <v>8482170</v>
      </c>
      <c r="G42" s="94"/>
      <c r="H42" s="27">
        <v>0</v>
      </c>
      <c r="I42" s="94"/>
      <c r="J42" s="27">
        <v>0</v>
      </c>
      <c r="K42" s="95">
        <v>23161656</v>
      </c>
    </row>
    <row r="43" spans="2:11" ht="38.25" x14ac:dyDescent="0.2">
      <c r="B43" s="59" t="s">
        <v>128</v>
      </c>
      <c r="C43" s="60" t="s">
        <v>129</v>
      </c>
      <c r="D43" s="27">
        <v>4095984288.8600001</v>
      </c>
      <c r="E43" s="60" t="s">
        <v>130</v>
      </c>
      <c r="F43" s="27">
        <v>986093444</v>
      </c>
      <c r="G43" s="60"/>
      <c r="H43" s="45">
        <v>0</v>
      </c>
      <c r="I43" s="60"/>
      <c r="J43" s="27">
        <v>0</v>
      </c>
      <c r="K43" s="29">
        <v>5082077732.8599997</v>
      </c>
    </row>
    <row r="44" spans="2:11" ht="38.25" x14ac:dyDescent="0.2">
      <c r="B44" s="86" t="s">
        <v>131</v>
      </c>
      <c r="C44" s="87" t="s">
        <v>132</v>
      </c>
      <c r="D44" s="88">
        <v>2000000</v>
      </c>
      <c r="E44" s="87" t="s">
        <v>133</v>
      </c>
      <c r="F44" s="88">
        <v>1000000</v>
      </c>
      <c r="G44" s="96"/>
      <c r="H44" s="27">
        <v>0</v>
      </c>
      <c r="I44" s="96"/>
      <c r="J44" s="27">
        <v>0</v>
      </c>
      <c r="K44" s="90">
        <v>3000000</v>
      </c>
    </row>
    <row r="45" spans="2:11" ht="38.25" x14ac:dyDescent="0.2">
      <c r="B45" s="25" t="s">
        <v>134</v>
      </c>
      <c r="C45" s="87" t="s">
        <v>135</v>
      </c>
      <c r="D45" s="88">
        <v>41641509</v>
      </c>
      <c r="E45" s="97" t="s">
        <v>136</v>
      </c>
      <c r="F45" s="88">
        <v>37706182.219999999</v>
      </c>
      <c r="G45" s="96"/>
      <c r="H45" s="45">
        <v>0</v>
      </c>
      <c r="I45" s="96"/>
      <c r="J45" s="27">
        <v>0</v>
      </c>
      <c r="K45" s="90">
        <f>D45+F45+H45+J45</f>
        <v>79347691.219999999</v>
      </c>
    </row>
    <row r="46" spans="2:11" ht="51" x14ac:dyDescent="0.2">
      <c r="B46" s="30" t="s">
        <v>137</v>
      </c>
      <c r="C46" s="73" t="s">
        <v>138</v>
      </c>
      <c r="D46" s="98">
        <v>90348954</v>
      </c>
      <c r="E46" s="43" t="s">
        <v>139</v>
      </c>
      <c r="F46" s="99">
        <v>13495805</v>
      </c>
      <c r="G46" s="64"/>
      <c r="H46" s="27">
        <v>0</v>
      </c>
      <c r="I46" s="64"/>
      <c r="J46" s="27">
        <v>0</v>
      </c>
      <c r="K46" s="100">
        <v>103844759</v>
      </c>
    </row>
    <row r="47" spans="2:11" x14ac:dyDescent="0.2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 x14ac:dyDescent="0.2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 x14ac:dyDescent="0.2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 x14ac:dyDescent="0.2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 x14ac:dyDescent="0.2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 x14ac:dyDescent="0.2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 x14ac:dyDescent="0.2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 x14ac:dyDescent="0.2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 x14ac:dyDescent="0.2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 x14ac:dyDescent="0.2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</sheetData>
  <mergeCells count="9">
    <mergeCell ref="B2:K2"/>
    <mergeCell ref="B3:K3"/>
    <mergeCell ref="B4:K4"/>
    <mergeCell ref="B5:B6"/>
    <mergeCell ref="C5:D5"/>
    <mergeCell ref="E5:F5"/>
    <mergeCell ref="G5:H5"/>
    <mergeCell ref="I5:J5"/>
    <mergeCell ref="K5:K7"/>
  </mergeCells>
  <printOptions horizontalCentered="1"/>
  <pageMargins left="0.39370078740157483" right="0.39370078740157483" top="0.39370078740157483" bottom="0.39370078740157483" header="0.31496062992125984" footer="0.31496062992125984"/>
  <pageSetup scale="64" fitToHeight="0" orientation="landscape" r:id="rId1"/>
  <ignoredErrors>
    <ignoredError sqref="D40:G40 I40 K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1T2018</vt:lpstr>
      <vt:lpstr>'RECURSOS CONCURRENTES 1T2018'!Títulos_a_imprimir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Carol</cp:lastModifiedBy>
  <cp:lastPrinted>2018-08-07T20:00:31Z</cp:lastPrinted>
  <dcterms:created xsi:type="dcterms:W3CDTF">2018-04-18T15:25:37Z</dcterms:created>
  <dcterms:modified xsi:type="dcterms:W3CDTF">2018-08-07T20:00:35Z</dcterms:modified>
</cp:coreProperties>
</file>