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24A60E4D-3BDA-4C84-B869-97AFB094FB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URSOS CONCURRENTES 2T2023" sheetId="1" r:id="rId1"/>
  </sheets>
  <definedNames>
    <definedName name="_xlnm.Print_Titles" localSheetId="0">'RECURSOS CONCURRENTES 2T2023'!$1:$7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K48" i="1" l="1"/>
  <c r="K47" i="1"/>
  <c r="K46" i="1" l="1"/>
  <c r="K45" i="1" l="1"/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D31" i="1"/>
  <c r="K31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<sst xmlns="http://schemas.openxmlformats.org/spreadsheetml/2006/main" count="182" uniqueCount="138">
  <si>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</si>
  <si>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</si>
  <si>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</si>
  <si>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</si>
  <si>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</si>
  <si>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</si>
  <si>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</si>
  <si>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</si>
  <si>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</si>
  <si>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</si>
  <si>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</si>
  <si>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</si>
  <si>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</si>
  <si>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</si>
  <si>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</si>
  <si>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</si>
  <si>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</si>
  <si>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</si>
  <si>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</si>
  <si>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2do del año 2023)</t>
  </si>
  <si>
    <t>Convenio de Coordinación para el establecimiento, operación y apoyo financiero del Telebachillerato Comunitario en el Estado de México</t>
  </si>
  <si>
    <t>Secretaría de Educación Pública / Subsecretaría de Educación Media Superior y Superior</t>
  </si>
  <si>
    <t>Secretaría de Educación del Gobierno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</si>
  <si>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</si>
  <si>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</si>
  <si>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</si>
  <si>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</si>
  <si>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 xml:space="preserve">Convenio de Coordinación para la creación, Operación y Apoyo Financiero.                                             Universidad Politécnica de Cuautitlán Izcalli </t>
  </si>
  <si>
    <t>Secretaria de Educación Pública/Subsecretaria de Educación Media Superior y Superior</t>
  </si>
  <si>
    <t>Secretaria de Educación del Gobierno del Estado de México</t>
  </si>
  <si>
    <t>Universidad Politécnica de Cuautitlán Izcalli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</si>
  <si>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</si>
  <si>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</si>
  <si>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Tecnológico de Estudios Superiores de San Felipe del Progreso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</si>
  <si>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</si>
  <si>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</si>
  <si>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</si>
  <si>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</si>
  <si>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</si>
  <si>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</si>
  <si>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</si>
  <si>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</si>
  <si>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</si>
  <si>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Tecnológico de Estudios Superiores de Jocotitlán</t>
  </si>
  <si>
    <t>Convenio de Apoyo Financiero Solidario Universidad Politécnica de Tecámac</t>
  </si>
  <si>
    <t>Secretaria de Educación Pública Subsecretaría de Educación Superior</t>
  </si>
  <si>
    <t>Secretaria de Educación Gobierno del Estado de México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</si>
  <si>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</si>
  <si>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</si>
  <si>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</si>
  <si>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>Convenio especifico para la asignación de recursos financieros para la operación de las Universidades Tecnológicas del Estado de México. Universidad Tecnológica del Valle de Toluca</t>
  </si>
  <si>
    <t>Secretaria de Educación Pública/ Subsecretaria de Educación Media Superior y Superior</t>
  </si>
  <si>
    <t>Universidad Tecnológica del Valle de Toluca.</t>
  </si>
  <si>
    <t xml:space="preserve">Convenio Específico para la Asignación de Recursos Financieros para la Operación de las Universidades Tecnológicas del Estado de México. Universidad Tecnológica de Zinacantepec </t>
  </si>
  <si>
    <t>Convenio de Coordinación para la Creación, Operación y Apoyo Financiero de las Universidades Politécnicas. Universidad Politécnica Otzolotepec.</t>
  </si>
  <si>
    <t>Secretaría de Educación del Gobierno del Estado de México.</t>
  </si>
  <si>
    <t>Universidad Politécnica de Otzolotepec</t>
  </si>
  <si>
    <t>Subsidios Federales para Organismos Descentralizados Estatales/Tecnológico de Estudios Superiores de Chimalhuacán</t>
  </si>
  <si>
    <t>Secretaria de Educación/Gobierno del Estado de México.</t>
  </si>
  <si>
    <t>Tecnológico de Estudios Superiores de Chimalhuacán</t>
  </si>
  <si>
    <t>Convenio  de Apoyo Financiero Solidario. Tecnológico de Estudios Superiores de Jilotepec</t>
  </si>
  <si>
    <t>Secretaría de Educación Pública Subsecretaría de Educación Media Superior y Superior</t>
  </si>
  <si>
    <t>Tecnológico de Estudios Superiores de Jilotepec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</si>
  <si>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</si>
  <si>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</si>
  <si>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</si>
  <si>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</si>
  <si>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</si>
  <si>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</si>
  <si>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Secretaría de Educación Pública Subsecretaria de Educación Media Superior y Superior</t>
  </si>
  <si>
    <t>Tecnológico de Estudios Superiores de Valle de Bravo</t>
  </si>
  <si>
    <t>Subsidio Ordinario Universidad Estatal del Valle de Toluca</t>
  </si>
  <si>
    <t>Universidad Estatal del Valle de Toluca.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</si>
  <si>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</si>
  <si>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</si>
  <si>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</si>
  <si>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</si>
  <si>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</si>
  <si>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</si>
  <si>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</si>
  <si>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</si>
  <si>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</si>
  <si>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</si>
  <si>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</si>
  <si>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</si>
  <si>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</si>
  <si>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</si>
  <si>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</si>
  <si>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</si>
  <si>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</si>
  <si>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</si>
  <si>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</si>
  <si>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Convenio de Coordinación para la Creación, Operación y Apoyo Financiero. Universidad Politécnica de Atlautla</t>
  </si>
  <si>
    <t>Universidad Politécnica de Atlautla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</si>
  <si>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</si>
  <si>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</si>
  <si>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</si>
  <si>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</si>
  <si>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</si>
  <si>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</si>
  <si>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>U006 Subsidios Federales para Organismos Descentralizados Estatales. Universidad Tecnológica de Nezahualcóyotl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</si>
  <si>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</si>
  <si>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</si>
  <si>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</si>
  <si>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Subsidios Federales para organismos descentralizados Estatales/Tecnológico de Estudios Superiores de Villa Guerrero</t>
  </si>
  <si>
    <t>Convenio de Apoyo Financiero Solidario. Universidad Politécnica de Atlacomulco</t>
  </si>
  <si>
    <t>Universidad Politécnica de Atlacomulco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</si>
  <si>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</si>
  <si>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</si>
  <si>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Educación Superior Tecnológica. Tecnológico de Estudios Superiores de Ixtapaluca.</t>
  </si>
  <si>
    <t>Tecnológico de Estudios Superiores de Ixtapaluca</t>
  </si>
  <si>
    <t>Subsidios Federales para Organismos Descentralizados Estatales Colegio de Bachilleres del Estado de México</t>
  </si>
  <si>
    <t xml:space="preserve">Secretaría de Educación Pública </t>
  </si>
  <si>
    <t>Colegio de Bachilleres del Estado de México</t>
  </si>
  <si>
    <t>Convenio de Apoyo Financiero  Universidad Politécnica del Valle de México</t>
  </si>
  <si>
    <t>Universidad Politécnica del Valle de México</t>
  </si>
  <si>
    <t>Educación Media Superior Tecnológica - Colegio de Estudios Científicos y Tecnológicos del Estado de México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</si>
  <si>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</si>
  <si>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</si>
  <si>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</si>
  <si>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>Sanidad e Inocuidad Agroalimentaria</t>
  </si>
  <si>
    <t>Secretaría de Agricultura y Desarrollo Rural</t>
  </si>
  <si>
    <t>Secretaría del Campo</t>
  </si>
  <si>
    <t xml:space="preserve">Programa de Agua Potable, Drenaje y Tratamiento (PROAGUA) </t>
  </si>
  <si>
    <t xml:space="preserve">Secretaría de Medio Ambiente y Recursos Naturales / Comisión Nacional del Agua </t>
  </si>
  <si>
    <t xml:space="preserve">Secretaria de Desarrollo Urbano y Obra                                      Comisión del Agua del Estado de México </t>
  </si>
  <si>
    <t>Programa de Registro e Identificación de Población "Fortalecimiento del Registro Civil" (Acción Nueva)</t>
  </si>
  <si>
    <t>Dirección General del Registro Nacional de Población e Identidad</t>
  </si>
  <si>
    <t>Gobierno del Estado de México. Secretaría de Finanzas, Subsecretaría de Planeación y Presupuesto</t>
  </si>
  <si>
    <t>Subsidio Comisión Nacional de Búsqueda                        2023-Recursos Federales</t>
  </si>
  <si>
    <t>Comisión Nacional de Búsqueda</t>
  </si>
  <si>
    <t>Subsidios federales para organismos descentralizados estatales.</t>
  </si>
  <si>
    <t>Secretaría de Educación Pública</t>
  </si>
  <si>
    <t>Secretaría del Trabajo</t>
  </si>
  <si>
    <t>Fondo de Aportaciones para la Seguridad Pública 2023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</si>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</sst>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9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 applyProtection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/>
    </xf>
    <xf numFmtId="4" fontId="6" fillId="0" borderId="18" xfId="9" applyNumberFormat="1" applyFont="1" applyBorder="1" applyAlignment="1">
      <alignment horizontal="right" vertical="center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43" fontId="7" fillId="0" borderId="18" xfId="9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right" vertical="center"/>
    </xf>
    <xf numFmtId="43" fontId="2" fillId="0" borderId="18" xfId="9" applyFont="1" applyFill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center" vertical="center"/>
    </xf>
    <xf numFmtId="43" fontId="2" fillId="3" borderId="18" xfId="9" applyFont="1" applyFill="1" applyBorder="1" applyAlignment="1">
      <alignment horizontal="left" vertical="center" wrapText="1"/>
    </xf>
    <xf numFmtId="4" fontId="2" fillId="3" borderId="18" xfId="12" applyNumberFormat="1" applyFont="1" applyFill="1" applyBorder="1" applyAlignment="1">
      <alignment horizontal="right" vertical="center"/>
    </xf>
    <xf numFmtId="4" fontId="6" fillId="0" borderId="18" xfId="1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" fontId="6" fillId="0" borderId="18" xfId="1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3" fontId="2" fillId="0" borderId="18" xfId="9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2" fontId="2" fillId="0" borderId="18" xfId="9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7" fillId="0" borderId="18" xfId="9" applyNumberFormat="1" applyFont="1" applyFill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right" vertical="center"/>
    </xf>
    <xf numFmtId="0" fontId="2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8" xfId="9" applyNumberFormat="1" applyFont="1" applyFill="1" applyBorder="1" applyAlignment="1">
      <alignment horizontal="right" vertical="center"/>
    </xf>
    <xf numFmtId="4" fontId="6" fillId="0" borderId="18" xfId="9" applyNumberFormat="1" applyFont="1" applyBorder="1" applyAlignment="1">
      <alignment horizontal="center" vertical="center" wrapText="1"/>
    </xf>
    <xf numFmtId="4" fontId="2" fillId="0" borderId="18" xfId="9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8" xfId="9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right" vertical="center"/>
    </xf>
    <xf numFmtId="4" fontId="6" fillId="0" borderId="18" xfId="9" applyNumberFormat="1" applyFont="1" applyFill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6" fillId="0" borderId="18" xfId="9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4" fontId="2" fillId="2" borderId="18" xfId="1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" fontId="6" fillId="2" borderId="18" xfId="9" applyNumberFormat="1" applyFont="1" applyFill="1" applyBorder="1" applyAlignment="1">
      <alignment horizontal="center" vertical="center" wrapText="1"/>
    </xf>
    <xf numFmtId="43" fontId="6" fillId="0" borderId="18" xfId="9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left" vertical="center" wrapText="1"/>
    </xf>
    <xf numFmtId="4" fontId="6" fillId="0" borderId="18" xfId="9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right" vertical="center"/>
    </xf>
    <xf numFmtId="165" fontId="6" fillId="0" borderId="18" xfId="9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" fontId="6" fillId="0" borderId="19" xfId="1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19" xfId="1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4" fontId="6" fillId="2" borderId="19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right" vertical="center"/>
    </xf>
    <xf numFmtId="44" fontId="6" fillId="0" borderId="18" xfId="10" applyFont="1" applyBorder="1" applyAlignment="1">
      <alignment horizontal="left" vertical="center" wrapText="1"/>
    </xf>
    <xf numFmtId="4" fontId="2" fillId="0" borderId="18" xfId="10" applyNumberFormat="1" applyFont="1" applyBorder="1" applyAlignment="1">
      <alignment horizontal="center" vertical="center"/>
    </xf>
    <xf numFmtId="44" fontId="6" fillId="0" borderId="18" xfId="10" applyFont="1" applyBorder="1" applyAlignment="1">
      <alignment horizontal="left" vertical="center"/>
    </xf>
    <xf numFmtId="4" fontId="2" fillId="0" borderId="18" xfId="10" applyNumberFormat="1" applyFont="1" applyBorder="1" applyAlignment="1">
      <alignment horizontal="right" vertical="center"/>
    </xf>
  </cellXfs>
  <cellStyles count="13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oneda" xfId="10" builtinId="4"/>
    <cellStyle name="Moneda 2" xfId="3" xr:uid="{00000000-0005-0000-0000-000005000000}"/>
    <cellStyle name="Moneda 3" xfId="5" xr:uid="{00000000-0005-0000-0000-000006000000}"/>
    <cellStyle name="Moneda 4" xfId="11" xr:uid="{00000000-0005-0000-0000-000007000000}"/>
    <cellStyle name="Normal" xfId="0" builtinId="0"/>
    <cellStyle name="Normal 2" xfId="4" xr:uid="{00000000-0005-0000-0000-000009000000}"/>
    <cellStyle name="Normal 2 10" xfId="7" xr:uid="{00000000-0005-0000-0000-00000A000000}"/>
    <cellStyle name="Normal 2 2" xfId="6" xr:uid="{00000000-0005-0000-0000-00000B000000}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0"/>
  <sheetViews>
    <sheetView tabSelected="1" zoomScaleNormal="100" workbookViewId="0"/>
  </sheetViews>
  <sheetFormatPr baseColWidth="10" defaultRowHeight="14.25" x14ac:dyDescent="0.2"/>
  <cols>
    <col min="1" max="1" width="3.5703125" style="1" customWidth="1"/>
    <col min="2" max="2" width="30.7109375" style="1" customWidth="1"/>
    <col min="3" max="3" width="18.85546875" style="1" customWidth="1"/>
    <col min="4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1" t="s">
        <v>21</v>
      </c>
      <c r="D8" s="22">
        <v>42426018</v>
      </c>
      <c r="E8" s="21" t="s">
        <v>22</v>
      </c>
      <c r="F8" s="22">
        <v>42426018</v>
      </c>
      <c r="G8" s="22"/>
      <c r="H8" s="22">
        <v>0</v>
      </c>
      <c r="I8" s="23"/>
      <c r="J8" s="22">
        <v>0</v>
      </c>
      <c r="K8" s="24">
        <f>SUM(J8,H8,F8,D8)</f>
        <v>84852036</v>
      </c>
    </row>
    <row r="9" spans="2:11" ht="90" customHeight="1" x14ac:dyDescent="0.2">
      <c r="B9" s="25" t="s">
        <v>23</v>
      </c>
      <c r="C9" s="25" t="s">
        <v>24</v>
      </c>
      <c r="D9" s="26">
        <v>24663353</v>
      </c>
      <c r="E9" s="25" t="s">
        <v>25</v>
      </c>
      <c r="F9" s="26">
        <v>27599588.859999999</v>
      </c>
      <c r="G9" s="27"/>
      <c r="H9" s="26">
        <v>0</v>
      </c>
      <c r="I9" s="25" t="s">
        <v>26</v>
      </c>
      <c r="J9" s="26">
        <v>3278874.18</v>
      </c>
      <c r="K9" s="28">
        <f>+D9+F9+H9+J9</f>
        <v>55541816.039999999</v>
      </c>
    </row>
    <row r="10" spans="2:11" ht="90" customHeight="1" x14ac:dyDescent="0.2">
      <c r="B10" s="29" t="s">
        <v>27</v>
      </c>
      <c r="C10" s="29" t="s">
        <v>28</v>
      </c>
      <c r="D10" s="30">
        <v>3364360.87</v>
      </c>
      <c r="E10" s="29" t="s">
        <v>29</v>
      </c>
      <c r="F10" s="31">
        <v>2463627.4</v>
      </c>
      <c r="G10" s="22"/>
      <c r="H10" s="30">
        <v>0</v>
      </c>
      <c r="I10" s="29" t="s">
        <v>30</v>
      </c>
      <c r="J10" s="22">
        <v>1264035.71</v>
      </c>
      <c r="K10" s="32">
        <f>+D10+F10+H10+J10</f>
        <v>7092023.9799999995</v>
      </c>
    </row>
    <row r="11" spans="2:11" ht="90" customHeight="1" x14ac:dyDescent="0.2">
      <c r="B11" s="21" t="s">
        <v>31</v>
      </c>
      <c r="C11" s="21" t="s">
        <v>32</v>
      </c>
      <c r="D11" s="33">
        <v>6026125</v>
      </c>
      <c r="E11" s="34" t="s">
        <v>22</v>
      </c>
      <c r="F11" s="33">
        <v>6285508.0099999998</v>
      </c>
      <c r="G11" s="22"/>
      <c r="H11" s="22">
        <v>0</v>
      </c>
      <c r="I11" s="35" t="s">
        <v>33</v>
      </c>
      <c r="J11" s="33">
        <v>2011005</v>
      </c>
      <c r="K11" s="36">
        <f>D11+F11+J11</f>
        <v>14322638.01</v>
      </c>
    </row>
    <row r="12" spans="2:11" ht="90" customHeight="1" x14ac:dyDescent="0.2">
      <c r="B12" s="25" t="s">
        <v>34</v>
      </c>
      <c r="C12" s="37" t="s">
        <v>35</v>
      </c>
      <c r="D12" s="38">
        <v>31911885</v>
      </c>
      <c r="E12" s="37" t="s">
        <v>36</v>
      </c>
      <c r="F12" s="38">
        <v>24229779.07</v>
      </c>
      <c r="G12" s="38"/>
      <c r="H12" s="38">
        <v>0</v>
      </c>
      <c r="I12" s="39" t="s">
        <v>37</v>
      </c>
      <c r="J12" s="38">
        <v>13902317</v>
      </c>
      <c r="K12" s="40">
        <f>D12+F12+J12</f>
        <v>70043981.069999993</v>
      </c>
    </row>
    <row r="13" spans="2:11" ht="90" customHeight="1" x14ac:dyDescent="0.2">
      <c r="B13" s="29" t="s">
        <v>38</v>
      </c>
      <c r="C13" s="29" t="s">
        <v>39</v>
      </c>
      <c r="D13" s="41">
        <v>4025787</v>
      </c>
      <c r="E13" s="29" t="s">
        <v>40</v>
      </c>
      <c r="F13" s="41">
        <v>5901084.2999999998</v>
      </c>
      <c r="G13" s="22"/>
      <c r="H13" s="41">
        <v>0</v>
      </c>
      <c r="I13" s="42"/>
      <c r="J13" s="41">
        <v>0</v>
      </c>
      <c r="K13" s="43">
        <f>D13+F13+H13+J13</f>
        <v>9926871.3000000007</v>
      </c>
    </row>
    <row r="14" spans="2:11" ht="90" customHeight="1" x14ac:dyDescent="0.2">
      <c r="B14" s="44" t="s">
        <v>41</v>
      </c>
      <c r="C14" s="44" t="s">
        <v>42</v>
      </c>
      <c r="D14" s="45">
        <v>9423620</v>
      </c>
      <c r="E14" s="29" t="s">
        <v>40</v>
      </c>
      <c r="F14" s="45">
        <v>10407892.83</v>
      </c>
      <c r="G14" s="46"/>
      <c r="H14" s="46">
        <v>0</v>
      </c>
      <c r="I14" s="47" t="s">
        <v>43</v>
      </c>
      <c r="J14" s="38">
        <v>2901407</v>
      </c>
      <c r="K14" s="48">
        <f>D14+F14+J14</f>
        <v>22732919.829999998</v>
      </c>
    </row>
    <row r="15" spans="2:11" ht="90" customHeight="1" x14ac:dyDescent="0.2">
      <c r="B15" s="29" t="s">
        <v>44</v>
      </c>
      <c r="C15" s="29" t="s">
        <v>45</v>
      </c>
      <c r="D15" s="38">
        <v>6461769</v>
      </c>
      <c r="E15" s="49" t="s">
        <v>46</v>
      </c>
      <c r="F15" s="38">
        <v>5099564.2</v>
      </c>
      <c r="G15" s="38"/>
      <c r="H15" s="38">
        <v>0</v>
      </c>
      <c r="I15" s="50"/>
      <c r="J15" s="38">
        <v>0</v>
      </c>
      <c r="K15" s="51">
        <f>D15+F15+H15+J15</f>
        <v>11561333.199999999</v>
      </c>
    </row>
    <row r="16" spans="2:11" ht="90" customHeight="1" x14ac:dyDescent="0.2">
      <c r="B16" s="29" t="s">
        <v>47</v>
      </c>
      <c r="C16" s="29" t="s">
        <v>48</v>
      </c>
      <c r="D16" s="52">
        <v>10744473</v>
      </c>
      <c r="E16" s="29" t="s">
        <v>49</v>
      </c>
      <c r="F16" s="52">
        <v>9755145</v>
      </c>
      <c r="G16" s="52"/>
      <c r="H16" s="41">
        <v>0</v>
      </c>
      <c r="I16" s="42"/>
      <c r="J16" s="41">
        <v>0</v>
      </c>
      <c r="K16" s="53">
        <f>+D16+F16+H16+J16</f>
        <v>20499618</v>
      </c>
    </row>
    <row r="17" spans="2:11" ht="90" customHeight="1" x14ac:dyDescent="0.2">
      <c r="B17" s="29" t="s">
        <v>50</v>
      </c>
      <c r="C17" s="21" t="s">
        <v>51</v>
      </c>
      <c r="D17" s="22">
        <v>22574106</v>
      </c>
      <c r="E17" s="21" t="s">
        <v>29</v>
      </c>
      <c r="F17" s="22">
        <v>19237219.370000001</v>
      </c>
      <c r="G17" s="22"/>
      <c r="H17" s="22">
        <v>0</v>
      </c>
      <c r="I17" s="21" t="s">
        <v>52</v>
      </c>
      <c r="J17" s="22">
        <v>12745557</v>
      </c>
      <c r="K17" s="24">
        <f>+F17+H17+J17+D17</f>
        <v>54556882.370000005</v>
      </c>
    </row>
    <row r="18" spans="2:11" ht="90" customHeight="1" x14ac:dyDescent="0.2">
      <c r="B18" s="29" t="s">
        <v>53</v>
      </c>
      <c r="C18" s="29" t="s">
        <v>48</v>
      </c>
      <c r="D18" s="31">
        <v>2647743.5699999998</v>
      </c>
      <c r="E18" s="29" t="s">
        <v>25</v>
      </c>
      <c r="F18" s="31">
        <v>4917138.62</v>
      </c>
      <c r="G18" s="22"/>
      <c r="H18" s="31">
        <v>0</v>
      </c>
      <c r="I18" s="42"/>
      <c r="J18" s="31">
        <v>0</v>
      </c>
      <c r="K18" s="32">
        <f>D18+F18+H18+J18</f>
        <v>7564882.1899999995</v>
      </c>
    </row>
    <row r="19" spans="2:11" ht="90" customHeight="1" x14ac:dyDescent="0.2">
      <c r="B19" s="54" t="s">
        <v>54</v>
      </c>
      <c r="C19" s="54" t="s">
        <v>42</v>
      </c>
      <c r="D19" s="38">
        <v>1740279</v>
      </c>
      <c r="E19" s="54" t="s">
        <v>55</v>
      </c>
      <c r="F19" s="38">
        <v>10698486.34</v>
      </c>
      <c r="G19" s="55"/>
      <c r="H19" s="31">
        <v>0</v>
      </c>
      <c r="I19" s="54" t="s">
        <v>56</v>
      </c>
      <c r="J19" s="38">
        <v>1254077.1000000001</v>
      </c>
      <c r="K19" s="56">
        <f>+D19+F19+H19+J19</f>
        <v>13692842.439999999</v>
      </c>
    </row>
    <row r="20" spans="2:11" ht="90" customHeight="1" x14ac:dyDescent="0.2">
      <c r="B20" s="29" t="s">
        <v>57</v>
      </c>
      <c r="C20" s="29" t="s">
        <v>28</v>
      </c>
      <c r="D20" s="22">
        <v>9717511</v>
      </c>
      <c r="E20" s="29" t="s">
        <v>58</v>
      </c>
      <c r="F20" s="22">
        <v>13835881.059999999</v>
      </c>
      <c r="G20" s="22"/>
      <c r="H20" s="22">
        <v>0</v>
      </c>
      <c r="I20" s="29" t="s">
        <v>59</v>
      </c>
      <c r="J20" s="22">
        <v>2285725.6600000006</v>
      </c>
      <c r="K20" s="24">
        <f>D20+F20+H20+J20</f>
        <v>25839117.719999999</v>
      </c>
    </row>
    <row r="21" spans="2:11" ht="90" customHeight="1" x14ac:dyDescent="0.2">
      <c r="B21" s="29" t="s">
        <v>60</v>
      </c>
      <c r="C21" s="29" t="s">
        <v>61</v>
      </c>
      <c r="D21" s="22">
        <v>5887124</v>
      </c>
      <c r="E21" s="29" t="s">
        <v>40</v>
      </c>
      <c r="F21" s="22">
        <v>6594650.6300000008</v>
      </c>
      <c r="G21" s="22"/>
      <c r="H21" s="22">
        <v>0</v>
      </c>
      <c r="I21" s="29" t="s">
        <v>62</v>
      </c>
      <c r="J21" s="22">
        <v>1120757.79</v>
      </c>
      <c r="K21" s="24">
        <f>SUM(D21+F21+J21)</f>
        <v>13602532.420000002</v>
      </c>
    </row>
    <row r="22" spans="2:11" ht="90" customHeight="1" x14ac:dyDescent="0.2">
      <c r="B22" s="29" t="s">
        <v>63</v>
      </c>
      <c r="C22" s="29" t="s">
        <v>42</v>
      </c>
      <c r="D22" s="57">
        <v>4228738.87</v>
      </c>
      <c r="E22" s="29" t="s">
        <v>64</v>
      </c>
      <c r="F22" s="31">
        <v>3911994.5</v>
      </c>
      <c r="G22" s="30"/>
      <c r="H22" s="22">
        <v>0</v>
      </c>
      <c r="I22" s="29" t="s">
        <v>65</v>
      </c>
      <c r="J22" s="58">
        <v>5510473</v>
      </c>
      <c r="K22" s="59">
        <f>D22+F22+J22</f>
        <v>13651206.370000001</v>
      </c>
    </row>
    <row r="23" spans="2:11" ht="90" customHeight="1" x14ac:dyDescent="0.2">
      <c r="B23" s="21" t="s">
        <v>66</v>
      </c>
      <c r="C23" s="21" t="s">
        <v>67</v>
      </c>
      <c r="D23" s="22">
        <v>7121889</v>
      </c>
      <c r="E23" s="60" t="s">
        <v>22</v>
      </c>
      <c r="F23" s="61">
        <v>8040920.2800000003</v>
      </c>
      <c r="G23" s="61"/>
      <c r="H23" s="61">
        <v>0</v>
      </c>
      <c r="I23" s="60" t="s">
        <v>68</v>
      </c>
      <c r="J23" s="61">
        <v>863753</v>
      </c>
      <c r="K23" s="24">
        <f>D23+F23+H23+J23</f>
        <v>16026562.280000001</v>
      </c>
    </row>
    <row r="24" spans="2:11" ht="90" customHeight="1" x14ac:dyDescent="0.2">
      <c r="B24" s="62" t="s">
        <v>137</v>
      </c>
      <c r="C24" s="62" t="s">
        <v>69</v>
      </c>
      <c r="D24" s="22">
        <v>6980791</v>
      </c>
      <c r="E24" s="62" t="s">
        <v>22</v>
      </c>
      <c r="F24" s="22">
        <v>7128705.3499999996</v>
      </c>
      <c r="G24" s="22"/>
      <c r="H24" s="22">
        <v>0</v>
      </c>
      <c r="I24" s="62" t="s">
        <v>70</v>
      </c>
      <c r="J24" s="22">
        <v>1194478</v>
      </c>
      <c r="K24" s="24">
        <f>D24+F24+H24+J24</f>
        <v>15303974.35</v>
      </c>
    </row>
    <row r="25" spans="2:11" ht="90" customHeight="1" x14ac:dyDescent="0.2">
      <c r="B25" s="21" t="s">
        <v>71</v>
      </c>
      <c r="C25" s="21" t="s">
        <v>51</v>
      </c>
      <c r="D25" s="22">
        <v>7230000</v>
      </c>
      <c r="E25" s="21" t="s">
        <v>29</v>
      </c>
      <c r="F25" s="22">
        <v>9937899</v>
      </c>
      <c r="G25" s="22"/>
      <c r="H25" s="22">
        <v>0</v>
      </c>
      <c r="I25" s="21" t="s">
        <v>72</v>
      </c>
      <c r="J25" s="22">
        <v>2312375.75</v>
      </c>
      <c r="K25" s="24">
        <f>+F25+H25+J25+D25</f>
        <v>19480274.75</v>
      </c>
    </row>
    <row r="26" spans="2:11" ht="90" customHeight="1" x14ac:dyDescent="0.2">
      <c r="B26" s="63" t="s">
        <v>73</v>
      </c>
      <c r="C26" s="63" t="s">
        <v>74</v>
      </c>
      <c r="D26" s="64">
        <v>31709547</v>
      </c>
      <c r="E26" s="65" t="s">
        <v>75</v>
      </c>
      <c r="F26" s="66">
        <v>36436620.939999998</v>
      </c>
      <c r="G26" s="30"/>
      <c r="H26" s="30">
        <v>0</v>
      </c>
      <c r="I26" s="67"/>
      <c r="J26" s="30">
        <v>0</v>
      </c>
      <c r="K26" s="59">
        <f>D26+F26+J26</f>
        <v>68146167.939999998</v>
      </c>
    </row>
    <row r="27" spans="2:11" ht="90" customHeight="1" x14ac:dyDescent="0.2">
      <c r="B27" s="21" t="s">
        <v>76</v>
      </c>
      <c r="C27" s="21" t="s">
        <v>77</v>
      </c>
      <c r="D27" s="22">
        <v>12542627</v>
      </c>
      <c r="E27" s="21" t="s">
        <v>55</v>
      </c>
      <c r="F27" s="22">
        <v>13997154.199999999</v>
      </c>
      <c r="G27" s="30"/>
      <c r="H27" s="22">
        <v>0</v>
      </c>
      <c r="I27" s="21" t="s">
        <v>78</v>
      </c>
      <c r="J27" s="22">
        <v>2531225.9899999984</v>
      </c>
      <c r="K27" s="24">
        <f>D27+F27+H27+J27</f>
        <v>29071007.189999998</v>
      </c>
    </row>
    <row r="28" spans="2:11" ht="90" customHeight="1" x14ac:dyDescent="0.2">
      <c r="B28" s="29" t="s">
        <v>79</v>
      </c>
      <c r="C28" s="29" t="s">
        <v>80</v>
      </c>
      <c r="D28" s="22">
        <v>2192523</v>
      </c>
      <c r="E28" s="29" t="s">
        <v>22</v>
      </c>
      <c r="F28" s="57">
        <v>3716694</v>
      </c>
      <c r="G28" s="22"/>
      <c r="H28" s="22">
        <v>0</v>
      </c>
      <c r="I28" s="67" t="s">
        <v>81</v>
      </c>
      <c r="J28" s="22">
        <v>3153104</v>
      </c>
      <c r="K28" s="24">
        <f>D28+F28+H28+J28</f>
        <v>9062321</v>
      </c>
    </row>
    <row r="29" spans="2:11" ht="90" customHeight="1" x14ac:dyDescent="0.2">
      <c r="B29" s="29" t="s">
        <v>82</v>
      </c>
      <c r="C29" s="29" t="s">
        <v>83</v>
      </c>
      <c r="D29" s="31">
        <v>6436595</v>
      </c>
      <c r="E29" s="29" t="s">
        <v>84</v>
      </c>
      <c r="F29" s="31">
        <v>7139431.8899999997</v>
      </c>
      <c r="G29" s="31"/>
      <c r="H29" s="31">
        <v>0</v>
      </c>
      <c r="I29" s="29" t="s">
        <v>85</v>
      </c>
      <c r="J29" s="31">
        <v>681415.76</v>
      </c>
      <c r="K29" s="32">
        <f>+D29+F29+H29+J29</f>
        <v>14257442.65</v>
      </c>
    </row>
    <row r="30" spans="2:11" ht="90" customHeight="1" x14ac:dyDescent="0.2">
      <c r="B30" s="29" t="s">
        <v>86</v>
      </c>
      <c r="C30" s="29" t="s">
        <v>87</v>
      </c>
      <c r="D30" s="22">
        <v>35756000</v>
      </c>
      <c r="E30" s="29" t="s">
        <v>22</v>
      </c>
      <c r="F30" s="22">
        <v>63301326</v>
      </c>
      <c r="G30" s="22"/>
      <c r="H30" s="22">
        <v>0</v>
      </c>
      <c r="I30" s="29" t="s">
        <v>88</v>
      </c>
      <c r="J30" s="22">
        <v>21756407.25</v>
      </c>
      <c r="K30" s="68">
        <f>+D30+F30+J30</f>
        <v>120813733.25</v>
      </c>
    </row>
    <row r="31" spans="2:11" ht="90" customHeight="1" x14ac:dyDescent="0.2">
      <c r="B31" s="25" t="s">
        <v>89</v>
      </c>
      <c r="C31" s="25" t="s">
        <v>90</v>
      </c>
      <c r="D31" s="38">
        <f>17058000+15940583</f>
        <v>32998583</v>
      </c>
      <c r="E31" s="25" t="s">
        <v>22</v>
      </c>
      <c r="F31" s="38">
        <v>12150477</v>
      </c>
      <c r="G31" s="69"/>
      <c r="H31" s="69">
        <v>0</v>
      </c>
      <c r="I31" s="25" t="s">
        <v>91</v>
      </c>
      <c r="J31" s="70">
        <v>895832</v>
      </c>
      <c r="K31" s="71">
        <f>D31+F31+H31+J31</f>
        <v>46044892</v>
      </c>
    </row>
    <row r="32" spans="2:11" ht="90" customHeight="1" x14ac:dyDescent="0.2">
      <c r="B32" s="29" t="s">
        <v>92</v>
      </c>
      <c r="C32" s="29" t="s">
        <v>42</v>
      </c>
      <c r="D32" s="31">
        <v>2133276</v>
      </c>
      <c r="E32" s="29" t="s">
        <v>64</v>
      </c>
      <c r="F32" s="72">
        <v>4687123.1000000015</v>
      </c>
      <c r="G32" s="30"/>
      <c r="H32" s="72">
        <v>0</v>
      </c>
      <c r="I32" s="29" t="s">
        <v>93</v>
      </c>
      <c r="J32" s="73">
        <v>1941361.1999999997</v>
      </c>
      <c r="K32" s="59">
        <f>+D32+F32+J32</f>
        <v>8761760.3000000007</v>
      </c>
    </row>
    <row r="33" spans="2:11" ht="90" customHeight="1" x14ac:dyDescent="0.2">
      <c r="B33" s="29" t="s">
        <v>94</v>
      </c>
      <c r="C33" s="29" t="s">
        <v>95</v>
      </c>
      <c r="D33" s="31">
        <v>2697900.6</v>
      </c>
      <c r="E33" s="63" t="s">
        <v>96</v>
      </c>
      <c r="F33" s="31">
        <v>7214475.7399999984</v>
      </c>
      <c r="G33" s="22"/>
      <c r="H33" s="31">
        <v>0</v>
      </c>
      <c r="I33" s="29" t="s">
        <v>97</v>
      </c>
      <c r="J33" s="31">
        <v>4621441.0899999989</v>
      </c>
      <c r="K33" s="32">
        <f>+D33+F33+J33</f>
        <v>14533817.429999996</v>
      </c>
    </row>
    <row r="34" spans="2:11" ht="90" customHeight="1" x14ac:dyDescent="0.2">
      <c r="B34" s="29" t="s">
        <v>98</v>
      </c>
      <c r="C34" s="29" t="s">
        <v>61</v>
      </c>
      <c r="D34" s="31">
        <v>8871380</v>
      </c>
      <c r="E34" s="29" t="s">
        <v>22</v>
      </c>
      <c r="F34" s="72">
        <v>8156132.25</v>
      </c>
      <c r="G34" s="22"/>
      <c r="H34" s="22">
        <v>0</v>
      </c>
      <c r="I34" s="29" t="s">
        <v>99</v>
      </c>
      <c r="J34" s="31">
        <v>1234665.26</v>
      </c>
      <c r="K34" s="32">
        <f>+D34+F34+H34+J34</f>
        <v>18262177.510000002</v>
      </c>
    </row>
    <row r="35" spans="2:11" ht="90" customHeight="1" x14ac:dyDescent="0.2">
      <c r="B35" s="74" t="s">
        <v>100</v>
      </c>
      <c r="C35" s="74" t="s">
        <v>80</v>
      </c>
      <c r="D35" s="55">
        <v>33226977</v>
      </c>
      <c r="E35" s="74" t="s">
        <v>22</v>
      </c>
      <c r="F35" s="55">
        <v>20514297.199999999</v>
      </c>
      <c r="G35" s="55"/>
      <c r="H35" s="22">
        <v>0</v>
      </c>
      <c r="I35" s="75"/>
      <c r="J35" s="22">
        <v>0</v>
      </c>
      <c r="K35" s="76">
        <f>SUM(D35:J35)</f>
        <v>53741274.200000003</v>
      </c>
    </row>
    <row r="36" spans="2:11" ht="90" customHeight="1" x14ac:dyDescent="0.2">
      <c r="B36" s="29" t="s">
        <v>101</v>
      </c>
      <c r="C36" s="29" t="s">
        <v>102</v>
      </c>
      <c r="D36" s="22">
        <v>16762000</v>
      </c>
      <c r="E36" s="29" t="s">
        <v>29</v>
      </c>
      <c r="F36" s="22">
        <v>16653008</v>
      </c>
      <c r="G36" s="22"/>
      <c r="H36" s="22">
        <v>0</v>
      </c>
      <c r="I36" s="29" t="s">
        <v>103</v>
      </c>
      <c r="J36" s="22">
        <v>5852612.2300000004</v>
      </c>
      <c r="K36" s="24">
        <f>D36+F36+H36+J36</f>
        <v>39267620.230000004</v>
      </c>
    </row>
    <row r="37" spans="2:11" ht="90" customHeight="1" x14ac:dyDescent="0.2">
      <c r="B37" s="21" t="s">
        <v>104</v>
      </c>
      <c r="C37" s="21" t="s">
        <v>61</v>
      </c>
      <c r="D37" s="57">
        <v>14011655</v>
      </c>
      <c r="E37" s="21" t="s">
        <v>22</v>
      </c>
      <c r="F37" s="57">
        <v>12461553.380000001</v>
      </c>
      <c r="G37" s="30"/>
      <c r="H37" s="30">
        <v>0</v>
      </c>
      <c r="I37" s="21"/>
      <c r="J37" s="30">
        <v>0</v>
      </c>
      <c r="K37" s="77">
        <f>+D37+F37+H37+J37</f>
        <v>26473208.380000003</v>
      </c>
    </row>
    <row r="38" spans="2:11" ht="90" customHeight="1" x14ac:dyDescent="0.2">
      <c r="B38" s="78" t="s">
        <v>105</v>
      </c>
      <c r="C38" s="78" t="s">
        <v>42</v>
      </c>
      <c r="D38" s="31">
        <v>1259951.3600000001</v>
      </c>
      <c r="E38" s="78" t="s">
        <v>55</v>
      </c>
      <c r="F38" s="31">
        <v>8170797.7800000003</v>
      </c>
      <c r="G38" s="30"/>
      <c r="H38" s="31">
        <v>0</v>
      </c>
      <c r="I38" s="78" t="s">
        <v>106</v>
      </c>
      <c r="J38" s="31">
        <v>1173955.77</v>
      </c>
      <c r="K38" s="32">
        <f>+D38+F38+H38+J38</f>
        <v>10604704.91</v>
      </c>
    </row>
    <row r="39" spans="2:11" ht="90" customHeight="1" x14ac:dyDescent="0.2">
      <c r="B39" s="29" t="s">
        <v>107</v>
      </c>
      <c r="C39" s="29" t="s">
        <v>108</v>
      </c>
      <c r="D39" s="79">
        <v>9307995</v>
      </c>
      <c r="E39" s="29" t="s">
        <v>55</v>
      </c>
      <c r="F39" s="79">
        <v>13732944.84</v>
      </c>
      <c r="G39" s="22"/>
      <c r="H39" s="22">
        <v>0</v>
      </c>
      <c r="I39" s="80"/>
      <c r="J39" s="22">
        <v>0</v>
      </c>
      <c r="K39" s="68">
        <f>D39+F39+H39+J39</f>
        <v>23040939.84</v>
      </c>
    </row>
    <row r="40" spans="2:11" ht="90" customHeight="1" x14ac:dyDescent="0.2">
      <c r="B40" s="29" t="s">
        <v>109</v>
      </c>
      <c r="C40" s="29" t="s">
        <v>28</v>
      </c>
      <c r="D40" s="31">
        <v>7431334</v>
      </c>
      <c r="E40" s="29" t="s">
        <v>55</v>
      </c>
      <c r="F40" s="31">
        <v>6590897.0999999996</v>
      </c>
      <c r="G40" s="66"/>
      <c r="H40" s="81">
        <v>0</v>
      </c>
      <c r="I40" s="65" t="s">
        <v>110</v>
      </c>
      <c r="J40" s="31">
        <v>1385653.65</v>
      </c>
      <c r="K40" s="59">
        <f>J40+F40+D40</f>
        <v>15407884.75</v>
      </c>
    </row>
    <row r="41" spans="2:11" ht="90" customHeight="1" x14ac:dyDescent="0.2">
      <c r="B41" s="29" t="s">
        <v>111</v>
      </c>
      <c r="C41" s="29" t="s">
        <v>112</v>
      </c>
      <c r="D41" s="22">
        <v>77223398</v>
      </c>
      <c r="E41" s="82" t="s">
        <v>22</v>
      </c>
      <c r="F41" s="22">
        <v>112700357.44</v>
      </c>
      <c r="G41" s="61"/>
      <c r="H41" s="81">
        <v>0</v>
      </c>
      <c r="I41" s="83" t="s">
        <v>113</v>
      </c>
      <c r="J41" s="22">
        <v>5395502.6500000004</v>
      </c>
      <c r="K41" s="24">
        <f>D41+F41+H41+J41</f>
        <v>195319258.09</v>
      </c>
    </row>
    <row r="42" spans="2:11" ht="90" customHeight="1" x14ac:dyDescent="0.2">
      <c r="B42" s="21" t="s">
        <v>114</v>
      </c>
      <c r="C42" s="78" t="s">
        <v>42</v>
      </c>
      <c r="D42" s="72">
        <v>17092047</v>
      </c>
      <c r="E42" s="82" t="s">
        <v>22</v>
      </c>
      <c r="F42" s="72">
        <v>24429465.199999999</v>
      </c>
      <c r="G42" s="73"/>
      <c r="H42" s="73">
        <v>0</v>
      </c>
      <c r="I42" s="82" t="s">
        <v>115</v>
      </c>
      <c r="J42" s="72">
        <v>28671159.609999999</v>
      </c>
      <c r="K42" s="84">
        <f>+D42+F42+J42</f>
        <v>70192671.810000002</v>
      </c>
    </row>
    <row r="43" spans="2:11" ht="90" customHeight="1" x14ac:dyDescent="0.2">
      <c r="B43" s="29" t="s">
        <v>116</v>
      </c>
      <c r="C43" s="78" t="s">
        <v>42</v>
      </c>
      <c r="D43" s="64">
        <v>153684798</v>
      </c>
      <c r="E43" s="63" t="s">
        <v>29</v>
      </c>
      <c r="F43" s="85">
        <v>240051670.74000001</v>
      </c>
      <c r="G43" s="22"/>
      <c r="H43" s="22">
        <v>0</v>
      </c>
      <c r="I43" s="42"/>
      <c r="J43" s="22">
        <v>0</v>
      </c>
      <c r="K43" s="86">
        <f>D43+F43+H43+J43</f>
        <v>393736468.74000001</v>
      </c>
    </row>
    <row r="44" spans="2:11" ht="90" customHeight="1" x14ac:dyDescent="0.2">
      <c r="B44" s="67" t="s">
        <v>117</v>
      </c>
      <c r="C44" s="67" t="s">
        <v>118</v>
      </c>
      <c r="D44" s="57">
        <v>15452658.560000001</v>
      </c>
      <c r="E44" s="63" t="s">
        <v>29</v>
      </c>
      <c r="F44" s="57">
        <v>12239969.869999999</v>
      </c>
      <c r="G44" s="30"/>
      <c r="H44" s="30">
        <v>0</v>
      </c>
      <c r="I44" s="67" t="s">
        <v>119</v>
      </c>
      <c r="J44" s="57">
        <v>2436793.9700000002</v>
      </c>
      <c r="K44" s="59">
        <f>+D44+F44+J44</f>
        <v>30129422.399999999</v>
      </c>
    </row>
    <row r="45" spans="2:11" ht="90" customHeight="1" x14ac:dyDescent="0.2">
      <c r="B45" s="21" t="s">
        <v>120</v>
      </c>
      <c r="C45" s="21" t="s">
        <v>121</v>
      </c>
      <c r="D45" s="22">
        <v>45962264</v>
      </c>
      <c r="E45" s="21" t="s">
        <v>122</v>
      </c>
      <c r="F45" s="22">
        <v>19704431</v>
      </c>
      <c r="G45" s="31"/>
      <c r="H45" s="31">
        <v>0</v>
      </c>
      <c r="I45" s="87"/>
      <c r="J45" s="31">
        <v>0</v>
      </c>
      <c r="K45" s="88">
        <f>D45+F45+H45+J45</f>
        <v>65666695</v>
      </c>
    </row>
    <row r="46" spans="2:11" ht="90" customHeight="1" x14ac:dyDescent="0.2">
      <c r="B46" s="29" t="s">
        <v>123</v>
      </c>
      <c r="C46" s="21" t="s">
        <v>124</v>
      </c>
      <c r="D46" s="30">
        <v>38288900.090000004</v>
      </c>
      <c r="E46" s="29" t="s">
        <v>125</v>
      </c>
      <c r="F46" s="30">
        <v>44094439.18</v>
      </c>
      <c r="G46" s="30"/>
      <c r="H46" s="30">
        <v>0</v>
      </c>
      <c r="I46" s="89"/>
      <c r="J46" s="30">
        <v>0</v>
      </c>
      <c r="K46" s="59">
        <f>D46+F46+H46+J46</f>
        <v>82383339.270000011</v>
      </c>
    </row>
    <row r="47" spans="2:11" ht="90" customHeight="1" x14ac:dyDescent="0.2">
      <c r="B47" s="90" t="s">
        <v>126</v>
      </c>
      <c r="C47" s="90" t="s">
        <v>127</v>
      </c>
      <c r="D47" s="91">
        <v>1799049</v>
      </c>
      <c r="E47" s="90" t="s">
        <v>128</v>
      </c>
      <c r="F47" s="91">
        <v>771021.07</v>
      </c>
      <c r="G47" s="92"/>
      <c r="H47" s="91">
        <v>0</v>
      </c>
      <c r="I47" s="90"/>
      <c r="J47" s="91">
        <v>0</v>
      </c>
      <c r="K47" s="93">
        <f>D47+F47</f>
        <v>2570070.0699999998</v>
      </c>
    </row>
    <row r="48" spans="2:11" ht="90" customHeight="1" x14ac:dyDescent="0.2">
      <c r="B48" s="94" t="s">
        <v>129</v>
      </c>
      <c r="C48" s="94" t="s">
        <v>130</v>
      </c>
      <c r="D48" s="91">
        <v>15000000</v>
      </c>
      <c r="E48" s="90" t="s">
        <v>128</v>
      </c>
      <c r="F48" s="91">
        <v>1500000</v>
      </c>
      <c r="G48" s="92"/>
      <c r="H48" s="91">
        <v>0</v>
      </c>
      <c r="I48" s="90"/>
      <c r="J48" s="91">
        <v>0</v>
      </c>
      <c r="K48" s="93">
        <f>D48+F48</f>
        <v>16500000</v>
      </c>
    </row>
    <row r="49" spans="2:11" ht="90" customHeight="1" x14ac:dyDescent="0.2">
      <c r="B49" s="60" t="s">
        <v>131</v>
      </c>
      <c r="C49" s="95" t="s">
        <v>132</v>
      </c>
      <c r="D49" s="96">
        <v>122512753</v>
      </c>
      <c r="E49" s="95" t="s">
        <v>133</v>
      </c>
      <c r="F49" s="96">
        <v>103934876.79000001</v>
      </c>
      <c r="G49" s="97"/>
      <c r="H49" s="96">
        <v>0</v>
      </c>
      <c r="I49" s="97"/>
      <c r="J49" s="96">
        <v>0</v>
      </c>
      <c r="K49" s="98">
        <v>226447629.78999999</v>
      </c>
    </row>
    <row r="50" spans="2:11" ht="90" customHeight="1" x14ac:dyDescent="0.2">
      <c r="B50" s="29" t="s">
        <v>134</v>
      </c>
      <c r="C50" s="99" t="s">
        <v>135</v>
      </c>
      <c r="D50" s="100">
        <v>129093132</v>
      </c>
      <c r="E50" s="29" t="s">
        <v>136</v>
      </c>
      <c r="F50" s="100">
        <v>34080649</v>
      </c>
      <c r="G50" s="41"/>
      <c r="H50" s="100">
        <v>0</v>
      </c>
      <c r="I50" s="101"/>
      <c r="J50" s="100">
        <v>0</v>
      </c>
      <c r="K50" s="102">
        <f>+D50+F50+H50+J50</f>
        <v>163173781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6" fitToHeight="0" orientation="landscape" horizontalDpi="300" verticalDpi="300" r:id="rId1"/>
  <ignoredErrors>
    <ignoredError sqref="K40 K13 K19 K31 K42 K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2T2023</vt:lpstr>
      <vt:lpstr>'RECURSOS CONCURRENTES 2T2023'!Títulos_a_imprimir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2023-08-02T19:15:14Z</cp:lastPrinted>
  <dcterms:created xsi:type="dcterms:W3CDTF">2019-07-29T16:37:16Z</dcterms:created>
  <dcterms:modified xsi:type="dcterms:W3CDTF">2023-08-02T19:15:18Z</dcterms:modified>
</cp:coreProperties>
</file>