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tabRatio="640"/>
  </bookViews>
  <sheets>
    <sheet name="4° trimestre FAFEF 2016" sheetId="12" r:id="rId1"/>
  </sheets>
  <calcPr calcId="152511"/>
</workbook>
</file>

<file path=xl/calcChain.xml><?xml version="1.0" encoding="utf-8"?>
<calcChain xmlns="http://schemas.openxmlformats.org/spreadsheetml/2006/main">
  <c r="F64" i="12" l="1"/>
  <c r="F65" i="12"/>
  <c r="G77" i="12"/>
  <c r="F77" i="12"/>
  <c r="G72" i="12"/>
  <c r="F72" i="12"/>
  <c r="F54" i="12"/>
  <c r="F58" i="12" s="1"/>
  <c r="F62" i="12" s="1"/>
  <c r="L47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F66" i="12" l="1"/>
</calcChain>
</file>

<file path=xl/sharedStrings.xml><?xml version="1.0" encoding="utf-8"?>
<sst xmlns="http://schemas.openxmlformats.org/spreadsheetml/2006/main" count="312" uniqueCount="101">
  <si>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</si>
  <si>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</si>
  <si>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</si>
  <si>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</si>
  <si>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</si>
  <si>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</si>
  <si>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</si>
  <si>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</si>
  <si>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</si>
  <si>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</si>
  <si>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</si>
  <si>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</si>
  <si>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</si>
  <si>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</si>
  <si>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24 años</t>
  </si>
  <si>
    <t>TIIE + 0.55</t>
  </si>
  <si>
    <t>25 años</t>
  </si>
  <si>
    <t>TIIE + 0.50</t>
  </si>
  <si>
    <t>30 años</t>
  </si>
  <si>
    <t>TIIE + 0.37</t>
  </si>
  <si>
    <t>TIIE + 0.63</t>
  </si>
  <si>
    <t>TIIE + 0.41</t>
  </si>
  <si>
    <t>19 años</t>
  </si>
  <si>
    <t>TIIE + 1.70</t>
  </si>
  <si>
    <t>15 años</t>
  </si>
  <si>
    <t>TIIE + 0.70</t>
  </si>
  <si>
    <t>TIIE + 1.80</t>
  </si>
  <si>
    <t>TIIE + 1.25</t>
  </si>
  <si>
    <t>TIIE + 0.97</t>
  </si>
  <si>
    <t xml:space="preserve"> Fija 8.02</t>
  </si>
  <si>
    <t xml:space="preserve"> Fija 8.00</t>
  </si>
  <si>
    <t xml:space="preserve"> Fija 8.01</t>
  </si>
  <si>
    <t>Fija 7.95</t>
  </si>
  <si>
    <t>Fija 7.54</t>
  </si>
  <si>
    <t>Fija 7.59</t>
  </si>
  <si>
    <t>Importe</t>
  </si>
  <si>
    <t>Deuda Pública Bruta Total descontando la Amortización 1</t>
  </si>
  <si>
    <t>Producto Interno Bruto Estatal</t>
  </si>
  <si>
    <t>Saldo de la Deuda Pública</t>
  </si>
  <si>
    <t xml:space="preserve">Porcentaje </t>
  </si>
  <si>
    <t>Ingresos Propios</t>
  </si>
  <si>
    <t>INTERACCIONES  042</t>
  </si>
  <si>
    <t>INTERACCIONES 019</t>
  </si>
  <si>
    <t>BANAMEX 045</t>
  </si>
  <si>
    <t>BANCOMER  038</t>
  </si>
  <si>
    <t>BANCOMER  039</t>
  </si>
  <si>
    <t>SANTANDER 046</t>
  </si>
  <si>
    <t>SANTANDER   09-18</t>
  </si>
  <si>
    <t>HSBC  040</t>
  </si>
  <si>
    <t>BANORTE  041</t>
  </si>
  <si>
    <t>BANORTE  047</t>
  </si>
  <si>
    <t>INBURSA  044</t>
  </si>
  <si>
    <t>BAJIO  048</t>
  </si>
  <si>
    <t>BANORTE  050</t>
  </si>
  <si>
    <t>Fondo con que se Paga</t>
  </si>
  <si>
    <t>Fondo que garantiza</t>
  </si>
  <si>
    <t xml:space="preserve">(-)   Amortización  1   </t>
  </si>
  <si>
    <t>Obras que producen Beneficio ala Población</t>
  </si>
  <si>
    <t xml:space="preserve">Importe Pagado  1 </t>
  </si>
  <si>
    <t>PARTIC. Y FAFEF</t>
  </si>
  <si>
    <t>Deuda Pública Bruta Total descontando la Amortización 3</t>
  </si>
  <si>
    <t>(+)  Contratacion   3</t>
  </si>
  <si>
    <t>(+)  Contratacion   2</t>
  </si>
  <si>
    <t>(+)  Contratacion   1</t>
  </si>
  <si>
    <t>TIIE + 0.35</t>
  </si>
  <si>
    <t>Fija 7.96</t>
  </si>
  <si>
    <t>BANOBRAS (PROFISE)     2</t>
  </si>
  <si>
    <t>(-)   Amortización  3</t>
  </si>
  <si>
    <t xml:space="preserve"> </t>
  </si>
  <si>
    <t>TIIE + 0.525</t>
  </si>
  <si>
    <t>GRUPO JAYAN CONSTRUCTORES</t>
  </si>
  <si>
    <t>GRUPO ZUMZOL</t>
  </si>
  <si>
    <t>TIIE +4</t>
  </si>
  <si>
    <t>1 año</t>
  </si>
  <si>
    <t xml:space="preserve">BANOBRAS (PROFISE)     2 </t>
  </si>
  <si>
    <t>BANORTE  056</t>
  </si>
  <si>
    <t>BANORTE  057</t>
  </si>
  <si>
    <t>BANORTE  049</t>
  </si>
  <si>
    <t>INFRAESTRUCTURA TECNICA</t>
  </si>
  <si>
    <t>(+)  Contratacion   4</t>
  </si>
  <si>
    <t>(-)   Amortización  4</t>
  </si>
  <si>
    <t>CONSTRUCTORA Y EDIFICADORA GIA+A</t>
  </si>
  <si>
    <t>Importe Total Saldo al 31 de Diciembre de 2015</t>
  </si>
  <si>
    <t>CONSTRUCCIONES MAJORA</t>
  </si>
  <si>
    <t xml:space="preserve">VIAS CONCESIONADAS DEL NORTE </t>
  </si>
  <si>
    <t>GRUPO CONSTRUCTOR D´DIETE</t>
  </si>
  <si>
    <t xml:space="preserve">PROFESIONALES DE LA CONSTRUCCION MORELOS </t>
  </si>
  <si>
    <t xml:space="preserve">CASA DE PROYECTOS </t>
  </si>
  <si>
    <t>FRAPIMEX</t>
  </si>
  <si>
    <t>CONSTRUCCIONES Y SEÑALAMIENTO</t>
  </si>
  <si>
    <t>( Cifras Preliminares)</t>
  </si>
  <si>
    <t>Deuda Pública Bruta Total al 31 de Diciembre de 2015</t>
  </si>
  <si>
    <t>PARTC.</t>
  </si>
  <si>
    <t>BANCOMER  055</t>
  </si>
  <si>
    <t>BANAMEX 058</t>
  </si>
  <si>
    <t xml:space="preserve">(-)   Amortización  2   </t>
  </si>
  <si>
    <t>Del 01 de Octubre al 31 de Diciembre de 2016</t>
  </si>
  <si>
    <t>Deuda Pública Bruta Total descontando la Amortización 4</t>
  </si>
  <si>
    <t>HEBERTO GUZMAN DESARRLLOS Y ASOCIADOS</t>
  </si>
  <si>
    <t>Al 31 de Diciembre del Año 2015</t>
  </si>
  <si>
    <t>4to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</si>
</sst>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"/>
    <numFmt numFmtId="165" formatCode="0.0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0" fillId="0" borderId="0" xfId="0" applyAlignment="1"/>
    <xf numFmtId="4" fontId="4" fillId="0" borderId="0" xfId="0" applyNumberFormat="1" applyFont="1"/>
    <xf numFmtId="0" fontId="4" fillId="0" borderId="0" xfId="0" applyFont="1"/>
    <xf numFmtId="4" fontId="4" fillId="0" borderId="0" xfId="0" applyNumberFormat="1" applyFont="1" applyAlignment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164" fontId="0" fillId="0" borderId="0" xfId="0" applyNumberFormat="1"/>
    <xf numFmtId="4" fontId="0" fillId="0" borderId="0" xfId="0" applyNumberFormat="1" applyAlignment="1"/>
    <xf numFmtId="165" fontId="0" fillId="0" borderId="0" xfId="0" applyNumberFormat="1"/>
    <xf numFmtId="4" fontId="0" fillId="0" borderId="0" xfId="0" applyNumberForma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4" fontId="0" fillId="0" borderId="1" xfId="0" applyNumberFormat="1" applyBorder="1"/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/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0" fillId="0" borderId="14" xfId="0" applyBorder="1" applyAlignment="1"/>
    <xf numFmtId="4" fontId="0" fillId="0" borderId="11" xfId="0" applyNumberFormat="1" applyBorder="1"/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4" fillId="0" borderId="11" xfId="0" applyFont="1" applyBorder="1" applyAlignment="1"/>
    <xf numFmtId="0" fontId="0" fillId="0" borderId="11" xfId="0" applyBorder="1"/>
    <xf numFmtId="4" fontId="0" fillId="0" borderId="14" xfId="0" applyNumberFormat="1" applyBorder="1"/>
    <xf numFmtId="0" fontId="4" fillId="0" borderId="11" xfId="0" applyFont="1" applyBorder="1"/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4" fontId="8" fillId="0" borderId="0" xfId="0" applyNumberFormat="1" applyFont="1" applyAlignment="1"/>
    <xf numFmtId="4" fontId="7" fillId="0" borderId="1" xfId="0" applyNumberFormat="1" applyFont="1" applyBorder="1"/>
    <xf numFmtId="0" fontId="2" fillId="0" borderId="0" xfId="0" applyFont="1" applyBorder="1" applyAlignment="1">
      <alignment horizontal="left" vertical="top" wrapText="1"/>
    </xf>
    <xf numFmtId="43" fontId="2" fillId="0" borderId="1" xfId="1" applyNumberFormat="1" applyFont="1" applyBorder="1"/>
    <xf numFmtId="43" fontId="4" fillId="0" borderId="1" xfId="1" applyNumberFormat="1" applyFont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/>
    <xf numFmtId="4" fontId="7" fillId="0" borderId="0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P94"/>
  <sheetViews>
    <sheetView tabSelected="1" workbookViewId="0">
      <selection activeCell="L70" sqref="L70"/>
    </sheetView>
  </sheetViews>
  <sheetFormatPr baseColWidth="10" defaultRowHeight="15" x14ac:dyDescent="0.25"/>
  <cols>
    <col min="1" max="1" width="1.28515625" customWidth="1"/>
    <col min="2" max="2" width="12.85546875" customWidth="1"/>
    <col min="3" max="3" width="7.85546875" customWidth="1"/>
    <col min="4" max="4" width="9.140625" customWidth="1"/>
    <col min="5" max="5" width="27.85546875" customWidth="1"/>
    <col min="6" max="6" width="22.5703125" customWidth="1"/>
    <col min="7" max="7" width="20.28515625" customWidth="1"/>
    <col min="8" max="8" width="9" customWidth="1"/>
    <col min="9" max="9" width="8.7109375" customWidth="1"/>
    <col min="10" max="10" width="14.140625" style="4" customWidth="1"/>
    <col min="11" max="11" width="9.28515625" style="4" customWidth="1"/>
    <col min="12" max="12" width="10" customWidth="1"/>
    <col min="13" max="13" width="4" customWidth="1"/>
    <col min="14" max="14" width="18.140625" customWidth="1"/>
    <col min="15" max="15" width="11.5703125" bestFit="1" customWidth="1"/>
  </cols>
  <sheetData>
    <row r="1" spans="2:15" ht="8.25" customHeight="1" x14ac:dyDescent="0.25"/>
    <row r="2" spans="2:15" ht="15.75" x14ac:dyDescent="0.25"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2:15" x14ac:dyDescent="0.25">
      <c r="B3" s="56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2:15" ht="14.25" customHeight="1" x14ac:dyDescent="0.25">
      <c r="B4" s="56" t="s">
        <v>96</v>
      </c>
      <c r="C4" s="57"/>
      <c r="D4" s="57"/>
      <c r="E4" s="57"/>
      <c r="F4" s="57"/>
      <c r="G4" s="57"/>
      <c r="H4" s="57"/>
      <c r="I4" s="57"/>
      <c r="J4" s="57"/>
      <c r="K4" s="57"/>
      <c r="L4" s="58"/>
    </row>
    <row r="5" spans="2:15" ht="12" customHeight="1" x14ac:dyDescent="0.25">
      <c r="B5" s="59" t="s">
        <v>90</v>
      </c>
      <c r="C5" s="60"/>
      <c r="D5" s="60"/>
      <c r="E5" s="60"/>
      <c r="F5" s="60"/>
      <c r="G5" s="60"/>
      <c r="H5" s="60"/>
      <c r="I5" s="60"/>
      <c r="J5" s="60"/>
      <c r="K5" s="60"/>
      <c r="L5" s="61"/>
    </row>
    <row r="6" spans="2:15" ht="26.25" customHeight="1" x14ac:dyDescent="0.25">
      <c r="B6" s="62" t="s">
        <v>2</v>
      </c>
      <c r="C6" s="65" t="s">
        <v>3</v>
      </c>
      <c r="D6" s="65" t="s">
        <v>4</v>
      </c>
      <c r="E6" s="62" t="s">
        <v>5</v>
      </c>
      <c r="F6" s="65" t="s">
        <v>6</v>
      </c>
      <c r="G6" s="65" t="s">
        <v>82</v>
      </c>
      <c r="H6" s="14"/>
      <c r="I6" s="14"/>
      <c r="J6" s="66" t="s">
        <v>7</v>
      </c>
      <c r="K6" s="67"/>
      <c r="L6" s="68"/>
    </row>
    <row r="7" spans="2:15" x14ac:dyDescent="0.25">
      <c r="B7" s="63"/>
      <c r="C7" s="65"/>
      <c r="D7" s="65"/>
      <c r="E7" s="63"/>
      <c r="F7" s="65"/>
      <c r="G7" s="65"/>
      <c r="H7" s="69" t="s">
        <v>55</v>
      </c>
      <c r="I7" s="70" t="s">
        <v>8</v>
      </c>
      <c r="J7" s="71" t="s">
        <v>58</v>
      </c>
      <c r="K7" s="73" t="s">
        <v>54</v>
      </c>
      <c r="L7" s="38" t="s">
        <v>9</v>
      </c>
    </row>
    <row r="8" spans="2:15" x14ac:dyDescent="0.25">
      <c r="B8" s="64"/>
      <c r="C8" s="65"/>
      <c r="D8" s="65"/>
      <c r="E8" s="64"/>
      <c r="F8" s="65"/>
      <c r="G8" s="65"/>
      <c r="H8" s="69"/>
      <c r="I8" s="70"/>
      <c r="J8" s="72"/>
      <c r="K8" s="74"/>
      <c r="L8" s="39" t="s">
        <v>10</v>
      </c>
    </row>
    <row r="9" spans="2:15" ht="24" x14ac:dyDescent="0.25">
      <c r="B9" s="14" t="s">
        <v>11</v>
      </c>
      <c r="C9" s="14" t="s">
        <v>12</v>
      </c>
      <c r="D9" s="50">
        <v>8.98</v>
      </c>
      <c r="E9" s="14" t="s">
        <v>57</v>
      </c>
      <c r="F9" s="15" t="s">
        <v>43</v>
      </c>
      <c r="G9" s="16">
        <v>4285079610.8400002</v>
      </c>
      <c r="H9" s="40" t="s">
        <v>59</v>
      </c>
      <c r="I9" s="17">
        <v>1</v>
      </c>
      <c r="J9" s="16">
        <v>47634042.439999998</v>
      </c>
      <c r="K9" s="15" t="s">
        <v>13</v>
      </c>
      <c r="L9" s="19">
        <f t="shared" ref="L9:L47" si="0">J9/G9*100</f>
        <v>1.1116256117972647</v>
      </c>
      <c r="N9" s="2"/>
      <c r="O9" s="12"/>
    </row>
    <row r="10" spans="2:15" ht="24" x14ac:dyDescent="0.25">
      <c r="B10" s="14" t="s">
        <v>11</v>
      </c>
      <c r="C10" s="14" t="s">
        <v>12</v>
      </c>
      <c r="D10" s="50">
        <v>5.57</v>
      </c>
      <c r="E10" s="14" t="s">
        <v>57</v>
      </c>
      <c r="F10" s="15" t="s">
        <v>94</v>
      </c>
      <c r="G10" s="16">
        <v>3396448049.4299998</v>
      </c>
      <c r="H10" s="40" t="s">
        <v>59</v>
      </c>
      <c r="I10" s="17">
        <v>1</v>
      </c>
      <c r="J10" s="16">
        <v>11888788.82</v>
      </c>
      <c r="K10" s="15" t="s">
        <v>13</v>
      </c>
      <c r="L10" s="19">
        <f t="shared" si="0"/>
        <v>0.35003593892729218</v>
      </c>
      <c r="N10" s="2"/>
      <c r="O10" s="12"/>
    </row>
    <row r="11" spans="2:15" ht="24" x14ac:dyDescent="0.25">
      <c r="B11" s="14" t="s">
        <v>11</v>
      </c>
      <c r="C11" s="14" t="s">
        <v>14</v>
      </c>
      <c r="D11" s="50">
        <v>8.83</v>
      </c>
      <c r="E11" s="14" t="s">
        <v>57</v>
      </c>
      <c r="F11" s="15" t="s">
        <v>44</v>
      </c>
      <c r="G11" s="16">
        <v>4915387095.3800001</v>
      </c>
      <c r="H11" s="40" t="s">
        <v>59</v>
      </c>
      <c r="I11" s="17">
        <v>1</v>
      </c>
      <c r="J11" s="16">
        <v>32339193.039999999</v>
      </c>
      <c r="K11" s="15" t="s">
        <v>13</v>
      </c>
      <c r="L11" s="19">
        <f t="shared" si="0"/>
        <v>0.6579175233298673</v>
      </c>
      <c r="N11" s="2"/>
      <c r="O11" s="12"/>
    </row>
    <row r="12" spans="2:15" ht="24" x14ac:dyDescent="0.25">
      <c r="B12" s="14" t="s">
        <v>11</v>
      </c>
      <c r="C12" s="14" t="s">
        <v>12</v>
      </c>
      <c r="D12" s="50" t="s">
        <v>15</v>
      </c>
      <c r="E12" s="14" t="s">
        <v>57</v>
      </c>
      <c r="F12" s="15" t="s">
        <v>46</v>
      </c>
      <c r="G12" s="16">
        <v>1125841435.8399999</v>
      </c>
      <c r="H12" s="40" t="s">
        <v>59</v>
      </c>
      <c r="I12" s="17">
        <v>1</v>
      </c>
      <c r="J12" s="16">
        <v>12515141.75</v>
      </c>
      <c r="K12" s="15" t="s">
        <v>13</v>
      </c>
      <c r="L12" s="19">
        <f t="shared" si="0"/>
        <v>1.1116256118839991</v>
      </c>
      <c r="N12" s="2"/>
      <c r="O12" s="12"/>
    </row>
    <row r="13" spans="2:15" ht="24" x14ac:dyDescent="0.25">
      <c r="B13" s="14" t="s">
        <v>11</v>
      </c>
      <c r="C13" s="14" t="s">
        <v>14</v>
      </c>
      <c r="D13" s="50">
        <v>8.77</v>
      </c>
      <c r="E13" s="14" t="s">
        <v>57</v>
      </c>
      <c r="F13" s="15" t="s">
        <v>45</v>
      </c>
      <c r="G13" s="16">
        <v>401937651.51999998</v>
      </c>
      <c r="H13" s="40" t="s">
        <v>59</v>
      </c>
      <c r="I13" s="17">
        <v>1</v>
      </c>
      <c r="J13" s="16">
        <v>2644418.2400000002</v>
      </c>
      <c r="K13" s="15" t="s">
        <v>13</v>
      </c>
      <c r="L13" s="19">
        <f t="shared" si="0"/>
        <v>0.65791752277987747</v>
      </c>
      <c r="N13" s="2"/>
      <c r="O13" s="12"/>
    </row>
    <row r="14" spans="2:15" ht="24.75" customHeight="1" x14ac:dyDescent="0.25">
      <c r="B14" s="14" t="s">
        <v>11</v>
      </c>
      <c r="C14" s="14" t="s">
        <v>12</v>
      </c>
      <c r="D14" s="50" t="s">
        <v>69</v>
      </c>
      <c r="E14" s="14" t="s">
        <v>57</v>
      </c>
      <c r="F14" s="15" t="s">
        <v>93</v>
      </c>
      <c r="G14" s="16">
        <v>3595021064.8099999</v>
      </c>
      <c r="H14" s="40" t="s">
        <v>59</v>
      </c>
      <c r="I14" s="17">
        <v>1</v>
      </c>
      <c r="J14" s="16">
        <v>12643247.01</v>
      </c>
      <c r="K14" s="15" t="s">
        <v>13</v>
      </c>
      <c r="L14" s="19">
        <f t="shared" si="0"/>
        <v>0.3516877031336173</v>
      </c>
      <c r="N14" s="2"/>
      <c r="O14" s="12"/>
    </row>
    <row r="15" spans="2:15" ht="24" x14ac:dyDescent="0.25">
      <c r="B15" s="14" t="s">
        <v>11</v>
      </c>
      <c r="C15" s="14" t="s">
        <v>16</v>
      </c>
      <c r="D15" s="50" t="s">
        <v>17</v>
      </c>
      <c r="E15" s="14" t="s">
        <v>57</v>
      </c>
      <c r="F15" s="15" t="s">
        <v>41</v>
      </c>
      <c r="G15" s="16">
        <v>529952584.12</v>
      </c>
      <c r="H15" s="40" t="s">
        <v>59</v>
      </c>
      <c r="I15" s="17">
        <v>1</v>
      </c>
      <c r="J15" s="16">
        <v>3085327.2</v>
      </c>
      <c r="K15" s="15" t="s">
        <v>13</v>
      </c>
      <c r="L15" s="19">
        <f t="shared" si="0"/>
        <v>0.58218929248609397</v>
      </c>
      <c r="N15" s="2"/>
      <c r="O15" s="12"/>
    </row>
    <row r="16" spans="2:15" ht="24" x14ac:dyDescent="0.25">
      <c r="B16" s="14" t="s">
        <v>11</v>
      </c>
      <c r="C16" s="14" t="s">
        <v>18</v>
      </c>
      <c r="D16" s="50" t="s">
        <v>19</v>
      </c>
      <c r="E16" s="14" t="s">
        <v>57</v>
      </c>
      <c r="F16" s="15" t="s">
        <v>49</v>
      </c>
      <c r="G16" s="16">
        <v>2820354492.71</v>
      </c>
      <c r="H16" s="40" t="s">
        <v>59</v>
      </c>
      <c r="I16" s="17">
        <v>1</v>
      </c>
      <c r="J16" s="16">
        <v>9205912.4199999999</v>
      </c>
      <c r="K16" s="15" t="s">
        <v>13</v>
      </c>
      <c r="L16" s="19">
        <f t="shared" si="0"/>
        <v>0.32640976316258369</v>
      </c>
      <c r="N16" s="2"/>
      <c r="O16" s="12"/>
    </row>
    <row r="17" spans="2:16" ht="24" x14ac:dyDescent="0.25">
      <c r="B17" s="14" t="s">
        <v>11</v>
      </c>
      <c r="C17" s="14" t="s">
        <v>12</v>
      </c>
      <c r="D17" s="50" t="s">
        <v>20</v>
      </c>
      <c r="E17" s="14" t="s">
        <v>57</v>
      </c>
      <c r="F17" s="15" t="s">
        <v>51</v>
      </c>
      <c r="G17" s="16">
        <v>410871924</v>
      </c>
      <c r="H17" s="40" t="s">
        <v>59</v>
      </c>
      <c r="I17" s="17">
        <v>1</v>
      </c>
      <c r="J17" s="16">
        <v>4567357.54</v>
      </c>
      <c r="K17" s="15" t="s">
        <v>13</v>
      </c>
      <c r="L17" s="19">
        <f t="shared" si="0"/>
        <v>1.1116256120727297</v>
      </c>
      <c r="N17" s="2"/>
      <c r="O17" s="12"/>
    </row>
    <row r="18" spans="2:16" ht="24" x14ac:dyDescent="0.25">
      <c r="B18" s="14" t="s">
        <v>11</v>
      </c>
      <c r="C18" s="14" t="s">
        <v>18</v>
      </c>
      <c r="D18" s="50" t="s">
        <v>64</v>
      </c>
      <c r="E18" s="14" t="s">
        <v>57</v>
      </c>
      <c r="F18" s="15" t="s">
        <v>75</v>
      </c>
      <c r="G18" s="16">
        <v>4736640406.1899996</v>
      </c>
      <c r="H18" s="40" t="s">
        <v>59</v>
      </c>
      <c r="I18" s="17">
        <v>1</v>
      </c>
      <c r="J18" s="16">
        <v>7376557.25</v>
      </c>
      <c r="K18" s="15" t="s">
        <v>13</v>
      </c>
      <c r="L18" s="19">
        <f t="shared" si="0"/>
        <v>0.15573395101642229</v>
      </c>
      <c r="N18" s="2"/>
      <c r="O18" s="12"/>
    </row>
    <row r="19" spans="2:16" ht="24" x14ac:dyDescent="0.25">
      <c r="B19" s="14" t="s">
        <v>11</v>
      </c>
      <c r="C19" s="14" t="s">
        <v>18</v>
      </c>
      <c r="D19" s="50" t="s">
        <v>64</v>
      </c>
      <c r="E19" s="14" t="s">
        <v>57</v>
      </c>
      <c r="F19" s="15" t="s">
        <v>76</v>
      </c>
      <c r="G19" s="16">
        <v>1894656162.5699999</v>
      </c>
      <c r="H19" s="40" t="s">
        <v>59</v>
      </c>
      <c r="I19" s="17">
        <v>1</v>
      </c>
      <c r="J19" s="16">
        <v>2950622.89</v>
      </c>
      <c r="K19" s="15" t="s">
        <v>13</v>
      </c>
      <c r="L19" s="19">
        <f t="shared" si="0"/>
        <v>0.15573395048089558</v>
      </c>
      <c r="N19" s="2"/>
    </row>
    <row r="20" spans="2:16" ht="24" x14ac:dyDescent="0.25">
      <c r="B20" s="14" t="s">
        <v>11</v>
      </c>
      <c r="C20" s="14" t="s">
        <v>12</v>
      </c>
      <c r="D20" s="50" t="s">
        <v>21</v>
      </c>
      <c r="E20" s="14" t="s">
        <v>57</v>
      </c>
      <c r="F20" s="15" t="s">
        <v>48</v>
      </c>
      <c r="G20" s="16">
        <v>1232615771.99</v>
      </c>
      <c r="H20" s="40" t="s">
        <v>59</v>
      </c>
      <c r="I20" s="17">
        <v>1</v>
      </c>
      <c r="J20" s="16">
        <v>13702072.619999999</v>
      </c>
      <c r="K20" s="15" t="s">
        <v>13</v>
      </c>
      <c r="L20" s="19">
        <f t="shared" si="0"/>
        <v>1.1116256120817478</v>
      </c>
      <c r="N20" s="2"/>
    </row>
    <row r="21" spans="2:16" ht="24" x14ac:dyDescent="0.25">
      <c r="B21" s="14" t="s">
        <v>11</v>
      </c>
      <c r="C21" s="14" t="s">
        <v>22</v>
      </c>
      <c r="D21" s="50" t="s">
        <v>23</v>
      </c>
      <c r="E21" s="14" t="s">
        <v>57</v>
      </c>
      <c r="F21" s="15" t="s">
        <v>42</v>
      </c>
      <c r="G21" s="16">
        <v>361568377.23000002</v>
      </c>
      <c r="H21" s="40" t="s">
        <v>59</v>
      </c>
      <c r="I21" s="17">
        <v>1</v>
      </c>
      <c r="J21" s="16">
        <v>7157891.0899999999</v>
      </c>
      <c r="K21" s="15" t="s">
        <v>13</v>
      </c>
      <c r="L21" s="19">
        <f t="shared" si="0"/>
        <v>1.979678406844396</v>
      </c>
      <c r="N21" s="2"/>
    </row>
    <row r="22" spans="2:16" ht="24" x14ac:dyDescent="0.25">
      <c r="B22" s="14" t="s">
        <v>11</v>
      </c>
      <c r="C22" s="14" t="s">
        <v>22</v>
      </c>
      <c r="D22" s="50" t="s">
        <v>23</v>
      </c>
      <c r="E22" s="14" t="s">
        <v>57</v>
      </c>
      <c r="F22" s="15" t="s">
        <v>47</v>
      </c>
      <c r="G22" s="16">
        <v>795413008.34000003</v>
      </c>
      <c r="H22" s="40" t="s">
        <v>59</v>
      </c>
      <c r="I22" s="17">
        <v>1</v>
      </c>
      <c r="J22" s="16">
        <v>15746619.699999999</v>
      </c>
      <c r="K22" s="15" t="s">
        <v>13</v>
      </c>
      <c r="L22" s="19">
        <f t="shared" si="0"/>
        <v>1.9796784230198423</v>
      </c>
      <c r="N22" s="2"/>
      <c r="P22" s="10"/>
    </row>
    <row r="23" spans="2:16" ht="24" x14ac:dyDescent="0.25">
      <c r="B23" s="14" t="s">
        <v>11</v>
      </c>
      <c r="C23" s="14" t="s">
        <v>24</v>
      </c>
      <c r="D23" s="50" t="s">
        <v>25</v>
      </c>
      <c r="E23" s="14" t="s">
        <v>57</v>
      </c>
      <c r="F23" s="15" t="s">
        <v>50</v>
      </c>
      <c r="G23" s="16">
        <v>373971925.23000002</v>
      </c>
      <c r="H23" s="40" t="s">
        <v>59</v>
      </c>
      <c r="I23" s="17">
        <v>1</v>
      </c>
      <c r="J23" s="16">
        <v>7664154.4500000002</v>
      </c>
      <c r="K23" s="15" t="s">
        <v>13</v>
      </c>
      <c r="L23" s="19">
        <f t="shared" si="0"/>
        <v>2.0493929979600463</v>
      </c>
      <c r="N23" s="2"/>
    </row>
    <row r="24" spans="2:16" ht="24" x14ac:dyDescent="0.25">
      <c r="B24" s="14" t="s">
        <v>11</v>
      </c>
      <c r="C24" s="14" t="s">
        <v>24</v>
      </c>
      <c r="D24" s="50" t="s">
        <v>26</v>
      </c>
      <c r="E24" s="14" t="s">
        <v>57</v>
      </c>
      <c r="F24" s="15" t="s">
        <v>52</v>
      </c>
      <c r="G24" s="16">
        <v>455339844.45999998</v>
      </c>
      <c r="H24" s="40" t="s">
        <v>59</v>
      </c>
      <c r="I24" s="17">
        <v>1</v>
      </c>
      <c r="J24" s="16">
        <v>8648311.5299999993</v>
      </c>
      <c r="K24" s="15" t="s">
        <v>13</v>
      </c>
      <c r="L24" s="19">
        <f t="shared" si="0"/>
        <v>1.8993091940496156</v>
      </c>
      <c r="N24" s="2"/>
    </row>
    <row r="25" spans="2:16" ht="24" x14ac:dyDescent="0.25">
      <c r="B25" s="14" t="s">
        <v>11</v>
      </c>
      <c r="C25" s="14" t="s">
        <v>12</v>
      </c>
      <c r="D25" s="50" t="s">
        <v>27</v>
      </c>
      <c r="E25" s="14" t="s">
        <v>57</v>
      </c>
      <c r="F25" s="15" t="s">
        <v>77</v>
      </c>
      <c r="G25" s="16">
        <v>552238786.47000003</v>
      </c>
      <c r="H25" s="40" t="s">
        <v>59</v>
      </c>
      <c r="I25" s="17">
        <v>1</v>
      </c>
      <c r="J25" s="16">
        <v>2885456.09</v>
      </c>
      <c r="K25" s="15" t="s">
        <v>13</v>
      </c>
      <c r="L25" s="19">
        <f t="shared" si="0"/>
        <v>0.52250152663928295</v>
      </c>
      <c r="N25" s="2"/>
    </row>
    <row r="26" spans="2:16" ht="24" x14ac:dyDescent="0.25">
      <c r="B26" s="14" t="s">
        <v>11</v>
      </c>
      <c r="C26" s="14" t="s">
        <v>24</v>
      </c>
      <c r="D26" s="50" t="s">
        <v>28</v>
      </c>
      <c r="E26" s="14" t="s">
        <v>57</v>
      </c>
      <c r="F26" s="15" t="s">
        <v>53</v>
      </c>
      <c r="G26" s="16">
        <v>213681452</v>
      </c>
      <c r="H26" s="40" t="s">
        <v>59</v>
      </c>
      <c r="I26" s="17">
        <v>1</v>
      </c>
      <c r="J26" s="16">
        <v>2952713</v>
      </c>
      <c r="K26" s="15" t="s">
        <v>13</v>
      </c>
      <c r="L26" s="19">
        <f t="shared" si="0"/>
        <v>1.3818293409949312</v>
      </c>
      <c r="N26" s="2"/>
    </row>
    <row r="27" spans="2:16" ht="24" x14ac:dyDescent="0.25">
      <c r="B27" s="14" t="s">
        <v>11</v>
      </c>
      <c r="C27" s="14" t="s">
        <v>12</v>
      </c>
      <c r="D27" s="14" t="s">
        <v>29</v>
      </c>
      <c r="E27" s="14" t="s">
        <v>57</v>
      </c>
      <c r="F27" s="18" t="s">
        <v>66</v>
      </c>
      <c r="G27" s="16">
        <v>852000000</v>
      </c>
      <c r="H27" s="40" t="s">
        <v>59</v>
      </c>
      <c r="I27" s="17">
        <v>1</v>
      </c>
      <c r="J27" s="16">
        <v>0</v>
      </c>
      <c r="K27" s="15" t="s">
        <v>13</v>
      </c>
      <c r="L27" s="19">
        <f t="shared" si="0"/>
        <v>0</v>
      </c>
      <c r="N27" s="2"/>
      <c r="P27" s="10"/>
    </row>
    <row r="28" spans="2:16" ht="24" x14ac:dyDescent="0.25">
      <c r="B28" s="14" t="s">
        <v>11</v>
      </c>
      <c r="C28" s="14" t="s">
        <v>12</v>
      </c>
      <c r="D28" s="14" t="s">
        <v>30</v>
      </c>
      <c r="E28" s="14" t="s">
        <v>57</v>
      </c>
      <c r="F28" s="18" t="s">
        <v>66</v>
      </c>
      <c r="G28" s="16">
        <v>277213109</v>
      </c>
      <c r="H28" s="40" t="s">
        <v>59</v>
      </c>
      <c r="I28" s="17">
        <v>1</v>
      </c>
      <c r="J28" s="16">
        <v>0</v>
      </c>
      <c r="K28" s="15" t="s">
        <v>13</v>
      </c>
      <c r="L28" s="19">
        <f t="shared" si="0"/>
        <v>0</v>
      </c>
      <c r="N28" s="2"/>
      <c r="P28" s="10"/>
    </row>
    <row r="29" spans="2:16" ht="24" x14ac:dyDescent="0.25">
      <c r="B29" s="14" t="s">
        <v>11</v>
      </c>
      <c r="C29" s="14" t="s">
        <v>12</v>
      </c>
      <c r="D29" s="14" t="s">
        <v>31</v>
      </c>
      <c r="E29" s="14" t="s">
        <v>57</v>
      </c>
      <c r="F29" s="18" t="s">
        <v>66</v>
      </c>
      <c r="G29" s="16">
        <v>397136520</v>
      </c>
      <c r="H29" s="40" t="s">
        <v>59</v>
      </c>
      <c r="I29" s="17">
        <v>1</v>
      </c>
      <c r="J29" s="16">
        <v>0</v>
      </c>
      <c r="K29" s="15" t="s">
        <v>13</v>
      </c>
      <c r="L29" s="19">
        <f t="shared" si="0"/>
        <v>0</v>
      </c>
      <c r="N29" s="2"/>
      <c r="P29" s="10"/>
    </row>
    <row r="30" spans="2:16" ht="24" x14ac:dyDescent="0.25">
      <c r="B30" s="14" t="s">
        <v>11</v>
      </c>
      <c r="C30" s="14" t="s">
        <v>12</v>
      </c>
      <c r="D30" s="14" t="s">
        <v>29</v>
      </c>
      <c r="E30" s="14" t="s">
        <v>57</v>
      </c>
      <c r="F30" s="18" t="s">
        <v>66</v>
      </c>
      <c r="G30" s="16">
        <v>242448088.38</v>
      </c>
      <c r="H30" s="40" t="s">
        <v>59</v>
      </c>
      <c r="I30" s="17">
        <v>1</v>
      </c>
      <c r="J30" s="16">
        <v>0</v>
      </c>
      <c r="K30" s="15" t="s">
        <v>13</v>
      </c>
      <c r="L30" s="19">
        <f t="shared" si="0"/>
        <v>0</v>
      </c>
      <c r="N30" s="2"/>
      <c r="P30" s="10"/>
    </row>
    <row r="31" spans="2:16" ht="24" x14ac:dyDescent="0.25">
      <c r="B31" s="14" t="s">
        <v>11</v>
      </c>
      <c r="C31" s="14" t="s">
        <v>22</v>
      </c>
      <c r="D31" s="14" t="s">
        <v>32</v>
      </c>
      <c r="E31" s="14" t="s">
        <v>57</v>
      </c>
      <c r="F31" s="18" t="s">
        <v>66</v>
      </c>
      <c r="G31" s="16">
        <v>263441789</v>
      </c>
      <c r="H31" s="40" t="s">
        <v>59</v>
      </c>
      <c r="I31" s="17">
        <v>1</v>
      </c>
      <c r="J31" s="16">
        <v>0</v>
      </c>
      <c r="K31" s="15" t="s">
        <v>13</v>
      </c>
      <c r="L31" s="19">
        <f t="shared" si="0"/>
        <v>0</v>
      </c>
      <c r="N31" s="2"/>
      <c r="P31" s="10"/>
    </row>
    <row r="32" spans="2:16" ht="25.5" customHeight="1" x14ac:dyDescent="0.25">
      <c r="B32" s="14" t="s">
        <v>11</v>
      </c>
      <c r="C32" s="14" t="s">
        <v>22</v>
      </c>
      <c r="D32" s="14" t="s">
        <v>65</v>
      </c>
      <c r="E32" s="14" t="s">
        <v>57</v>
      </c>
      <c r="F32" s="18" t="s">
        <v>66</v>
      </c>
      <c r="G32" s="16">
        <v>270505081</v>
      </c>
      <c r="H32" s="40" t="s">
        <v>59</v>
      </c>
      <c r="I32" s="17">
        <v>1</v>
      </c>
      <c r="J32" s="16">
        <v>0</v>
      </c>
      <c r="K32" s="15" t="s">
        <v>13</v>
      </c>
      <c r="L32" s="19">
        <f t="shared" si="0"/>
        <v>0</v>
      </c>
      <c r="N32" s="2"/>
      <c r="P32" s="10"/>
    </row>
    <row r="33" spans="2:16" ht="25.5" customHeight="1" x14ac:dyDescent="0.25">
      <c r="B33" s="14" t="s">
        <v>11</v>
      </c>
      <c r="C33" s="14" t="s">
        <v>22</v>
      </c>
      <c r="D33" s="14" t="s">
        <v>65</v>
      </c>
      <c r="E33" s="14" t="s">
        <v>57</v>
      </c>
      <c r="F33" s="18" t="s">
        <v>66</v>
      </c>
      <c r="G33" s="16">
        <v>256720080</v>
      </c>
      <c r="H33" s="40" t="s">
        <v>59</v>
      </c>
      <c r="I33" s="17">
        <v>1</v>
      </c>
      <c r="J33" s="16">
        <v>0</v>
      </c>
      <c r="K33" s="15" t="s">
        <v>13</v>
      </c>
      <c r="L33" s="19">
        <f t="shared" si="0"/>
        <v>0</v>
      </c>
      <c r="N33" s="2"/>
      <c r="P33" s="10"/>
    </row>
    <row r="34" spans="2:16" ht="25.5" customHeight="1" x14ac:dyDescent="0.25">
      <c r="B34" s="14" t="s">
        <v>11</v>
      </c>
      <c r="C34" s="14" t="s">
        <v>22</v>
      </c>
      <c r="D34" s="14" t="s">
        <v>33</v>
      </c>
      <c r="E34" s="14" t="s">
        <v>57</v>
      </c>
      <c r="F34" s="18" t="s">
        <v>66</v>
      </c>
      <c r="G34" s="16">
        <v>54354275</v>
      </c>
      <c r="H34" s="40" t="s">
        <v>59</v>
      </c>
      <c r="I34" s="17">
        <v>1</v>
      </c>
      <c r="J34" s="16">
        <v>0</v>
      </c>
      <c r="K34" s="15" t="s">
        <v>13</v>
      </c>
      <c r="L34" s="19">
        <f t="shared" si="0"/>
        <v>0</v>
      </c>
      <c r="N34" s="2"/>
      <c r="P34" s="10"/>
    </row>
    <row r="35" spans="2:16" ht="25.5" customHeight="1" x14ac:dyDescent="0.25">
      <c r="B35" s="14" t="s">
        <v>11</v>
      </c>
      <c r="C35" s="14" t="s">
        <v>22</v>
      </c>
      <c r="D35" s="14" t="s">
        <v>34</v>
      </c>
      <c r="E35" s="14" t="s">
        <v>57</v>
      </c>
      <c r="F35" s="18" t="s">
        <v>74</v>
      </c>
      <c r="G35" s="16">
        <v>256215634</v>
      </c>
      <c r="H35" s="40" t="s">
        <v>59</v>
      </c>
      <c r="I35" s="17">
        <v>1</v>
      </c>
      <c r="J35" s="16">
        <v>0</v>
      </c>
      <c r="K35" s="15" t="s">
        <v>13</v>
      </c>
      <c r="L35" s="19">
        <f t="shared" si="0"/>
        <v>0</v>
      </c>
      <c r="N35" s="2"/>
      <c r="P35" s="10"/>
    </row>
    <row r="36" spans="2:16" ht="25.5" customHeight="1" x14ac:dyDescent="0.25">
      <c r="B36" s="14" t="s">
        <v>11</v>
      </c>
      <c r="C36" s="14" t="s">
        <v>73</v>
      </c>
      <c r="D36" s="14" t="s">
        <v>72</v>
      </c>
      <c r="E36" s="14" t="s">
        <v>57</v>
      </c>
      <c r="F36" s="18" t="s">
        <v>78</v>
      </c>
      <c r="G36" s="16">
        <v>1474299.07</v>
      </c>
      <c r="H36" s="40" t="s">
        <v>59</v>
      </c>
      <c r="I36" s="17">
        <v>1</v>
      </c>
      <c r="J36" s="16">
        <v>0</v>
      </c>
      <c r="K36" s="15" t="s">
        <v>92</v>
      </c>
      <c r="L36" s="19">
        <f t="shared" si="0"/>
        <v>0</v>
      </c>
      <c r="N36" s="2"/>
      <c r="P36" s="10"/>
    </row>
    <row r="37" spans="2:16" ht="25.5" customHeight="1" x14ac:dyDescent="0.25">
      <c r="B37" s="14" t="s">
        <v>11</v>
      </c>
      <c r="C37" s="14" t="s">
        <v>73</v>
      </c>
      <c r="D37" s="14" t="s">
        <v>72</v>
      </c>
      <c r="E37" s="14" t="s">
        <v>57</v>
      </c>
      <c r="F37" s="18" t="s">
        <v>83</v>
      </c>
      <c r="G37" s="16">
        <v>3772766.08</v>
      </c>
      <c r="H37" s="40" t="s">
        <v>59</v>
      </c>
      <c r="I37" s="17">
        <v>1</v>
      </c>
      <c r="J37" s="16">
        <v>0</v>
      </c>
      <c r="K37" s="15" t="s">
        <v>92</v>
      </c>
      <c r="L37" s="19">
        <f t="shared" si="0"/>
        <v>0</v>
      </c>
      <c r="N37" s="2"/>
      <c r="P37" s="10"/>
    </row>
    <row r="38" spans="2:16" ht="25.5" customHeight="1" x14ac:dyDescent="0.25">
      <c r="B38" s="14" t="s">
        <v>11</v>
      </c>
      <c r="C38" s="14" t="s">
        <v>73</v>
      </c>
      <c r="D38" s="14" t="s">
        <v>72</v>
      </c>
      <c r="E38" s="14" t="s">
        <v>57</v>
      </c>
      <c r="F38" s="18" t="s">
        <v>70</v>
      </c>
      <c r="G38" s="16">
        <v>8107693.6200000001</v>
      </c>
      <c r="H38" s="40" t="s">
        <v>59</v>
      </c>
      <c r="I38" s="17">
        <v>1</v>
      </c>
      <c r="J38" s="16">
        <v>602217.4</v>
      </c>
      <c r="K38" s="15" t="s">
        <v>92</v>
      </c>
      <c r="L38" s="19">
        <f t="shared" si="0"/>
        <v>7.4277276402558492</v>
      </c>
      <c r="N38" s="2"/>
      <c r="P38" s="10"/>
    </row>
    <row r="39" spans="2:16" ht="25.5" customHeight="1" x14ac:dyDescent="0.25">
      <c r="B39" s="14" t="s">
        <v>11</v>
      </c>
      <c r="C39" s="14" t="s">
        <v>73</v>
      </c>
      <c r="D39" s="14" t="s">
        <v>72</v>
      </c>
      <c r="E39" s="14" t="s">
        <v>57</v>
      </c>
      <c r="F39" s="18" t="s">
        <v>84</v>
      </c>
      <c r="G39" s="16">
        <v>9670914.8000000007</v>
      </c>
      <c r="H39" s="40" t="s">
        <v>59</v>
      </c>
      <c r="I39" s="17">
        <v>1</v>
      </c>
      <c r="J39" s="16">
        <v>2175201.21</v>
      </c>
      <c r="K39" s="15" t="s">
        <v>92</v>
      </c>
      <c r="L39" s="19">
        <f t="shared" si="0"/>
        <v>22.492197015322684</v>
      </c>
      <c r="N39" s="2"/>
      <c r="P39" s="10"/>
    </row>
    <row r="40" spans="2:16" ht="25.5" customHeight="1" x14ac:dyDescent="0.25">
      <c r="B40" s="14" t="s">
        <v>11</v>
      </c>
      <c r="C40" s="14" t="s">
        <v>73</v>
      </c>
      <c r="D40" s="14" t="s">
        <v>72</v>
      </c>
      <c r="E40" s="14" t="s">
        <v>57</v>
      </c>
      <c r="F40" s="18" t="s">
        <v>85</v>
      </c>
      <c r="G40" s="16">
        <v>1193671.81</v>
      </c>
      <c r="H40" s="40" t="s">
        <v>59</v>
      </c>
      <c r="I40" s="17">
        <v>1</v>
      </c>
      <c r="J40" s="16">
        <v>0</v>
      </c>
      <c r="K40" s="15" t="s">
        <v>92</v>
      </c>
      <c r="L40" s="19">
        <f t="shared" si="0"/>
        <v>0</v>
      </c>
      <c r="N40" s="2"/>
      <c r="P40" s="10"/>
    </row>
    <row r="41" spans="2:16" ht="25.5" customHeight="1" x14ac:dyDescent="0.25">
      <c r="B41" s="14" t="s">
        <v>11</v>
      </c>
      <c r="C41" s="14" t="s">
        <v>73</v>
      </c>
      <c r="D41" s="14" t="s">
        <v>72</v>
      </c>
      <c r="E41" s="14" t="s">
        <v>57</v>
      </c>
      <c r="F41" s="18" t="s">
        <v>81</v>
      </c>
      <c r="G41" s="16">
        <v>37735173.289999999</v>
      </c>
      <c r="H41" s="40" t="s">
        <v>59</v>
      </c>
      <c r="I41" s="17">
        <v>1</v>
      </c>
      <c r="J41" s="16">
        <v>14045107.65</v>
      </c>
      <c r="K41" s="15" t="s">
        <v>92</v>
      </c>
      <c r="L41" s="19">
        <f t="shared" si="0"/>
        <v>37.220201804988193</v>
      </c>
      <c r="N41" s="2"/>
      <c r="P41" s="10"/>
    </row>
    <row r="42" spans="2:16" ht="25.5" customHeight="1" x14ac:dyDescent="0.25">
      <c r="B42" s="14" t="s">
        <v>11</v>
      </c>
      <c r="C42" s="14" t="s">
        <v>73</v>
      </c>
      <c r="D42" s="14" t="s">
        <v>72</v>
      </c>
      <c r="E42" s="14" t="s">
        <v>57</v>
      </c>
      <c r="F42" s="18" t="s">
        <v>86</v>
      </c>
      <c r="G42" s="16">
        <v>23059679.280000001</v>
      </c>
      <c r="H42" s="40" t="s">
        <v>59</v>
      </c>
      <c r="I42" s="17">
        <v>1</v>
      </c>
      <c r="J42" s="16">
        <v>0</v>
      </c>
      <c r="K42" s="15" t="s">
        <v>92</v>
      </c>
      <c r="L42" s="19">
        <f t="shared" si="0"/>
        <v>0</v>
      </c>
      <c r="N42" s="2"/>
      <c r="P42" s="10"/>
    </row>
    <row r="43" spans="2:16" ht="25.5" customHeight="1" x14ac:dyDescent="0.25">
      <c r="B43" s="14" t="s">
        <v>11</v>
      </c>
      <c r="C43" s="14" t="s">
        <v>73</v>
      </c>
      <c r="D43" s="14" t="s">
        <v>72</v>
      </c>
      <c r="E43" s="14" t="s">
        <v>57</v>
      </c>
      <c r="F43" s="18" t="s">
        <v>71</v>
      </c>
      <c r="G43" s="16">
        <v>936212.76</v>
      </c>
      <c r="H43" s="40" t="s">
        <v>59</v>
      </c>
      <c r="I43" s="17">
        <v>1</v>
      </c>
      <c r="J43" s="16">
        <v>0</v>
      </c>
      <c r="K43" s="15" t="s">
        <v>92</v>
      </c>
      <c r="L43" s="19">
        <f t="shared" si="0"/>
        <v>0</v>
      </c>
      <c r="N43" s="2"/>
      <c r="P43" s="10"/>
    </row>
    <row r="44" spans="2:16" ht="25.5" customHeight="1" x14ac:dyDescent="0.25">
      <c r="B44" s="14" t="s">
        <v>11</v>
      </c>
      <c r="C44" s="14" t="s">
        <v>73</v>
      </c>
      <c r="D44" s="14" t="s">
        <v>72</v>
      </c>
      <c r="E44" s="14" t="s">
        <v>57</v>
      </c>
      <c r="F44" s="18" t="s">
        <v>87</v>
      </c>
      <c r="G44" s="16">
        <v>65453376.100000001</v>
      </c>
      <c r="H44" s="40" t="s">
        <v>59</v>
      </c>
      <c r="I44" s="17">
        <v>1</v>
      </c>
      <c r="J44" s="16">
        <v>3474685.38</v>
      </c>
      <c r="K44" s="15" t="s">
        <v>92</v>
      </c>
      <c r="L44" s="19">
        <f t="shared" si="0"/>
        <v>5.3086419479590443</v>
      </c>
      <c r="N44" s="2"/>
      <c r="P44" s="10"/>
    </row>
    <row r="45" spans="2:16" ht="25.5" customHeight="1" x14ac:dyDescent="0.25">
      <c r="B45" s="14" t="s">
        <v>11</v>
      </c>
      <c r="C45" s="14" t="s">
        <v>73</v>
      </c>
      <c r="D45" s="14" t="s">
        <v>72</v>
      </c>
      <c r="E45" s="14" t="s">
        <v>57</v>
      </c>
      <c r="F45" s="18" t="s">
        <v>88</v>
      </c>
      <c r="G45" s="16">
        <v>3330866.31</v>
      </c>
      <c r="H45" s="40" t="s">
        <v>59</v>
      </c>
      <c r="I45" s="17">
        <v>1</v>
      </c>
      <c r="J45" s="16">
        <v>0</v>
      </c>
      <c r="K45" s="15" t="s">
        <v>92</v>
      </c>
      <c r="L45" s="19">
        <f t="shared" si="0"/>
        <v>0</v>
      </c>
      <c r="N45" s="2"/>
      <c r="P45" s="10"/>
    </row>
    <row r="46" spans="2:16" ht="25.5" customHeight="1" x14ac:dyDescent="0.25">
      <c r="B46" s="14" t="s">
        <v>11</v>
      </c>
      <c r="C46" s="14" t="s">
        <v>73</v>
      </c>
      <c r="D46" s="14" t="s">
        <v>72</v>
      </c>
      <c r="E46" s="14" t="s">
        <v>57</v>
      </c>
      <c r="F46" s="18" t="s">
        <v>98</v>
      </c>
      <c r="G46" s="16">
        <v>0</v>
      </c>
      <c r="H46" s="40" t="s">
        <v>59</v>
      </c>
      <c r="I46" s="17">
        <v>1</v>
      </c>
      <c r="J46" s="16">
        <v>7598971.9199999999</v>
      </c>
      <c r="K46" s="15" t="s">
        <v>92</v>
      </c>
      <c r="L46" s="19">
        <v>100</v>
      </c>
      <c r="N46" s="2"/>
      <c r="P46" s="10"/>
    </row>
    <row r="47" spans="2:16" ht="25.5" customHeight="1" x14ac:dyDescent="0.25">
      <c r="B47" s="14" t="s">
        <v>11</v>
      </c>
      <c r="C47" s="14" t="s">
        <v>73</v>
      </c>
      <c r="D47" s="14" t="s">
        <v>72</v>
      </c>
      <c r="E47" s="14" t="s">
        <v>57</v>
      </c>
      <c r="F47" s="18" t="s">
        <v>89</v>
      </c>
      <c r="G47" s="16">
        <v>3453920.18</v>
      </c>
      <c r="H47" s="40" t="s">
        <v>59</v>
      </c>
      <c r="I47" s="17">
        <v>1</v>
      </c>
      <c r="J47" s="16">
        <v>0</v>
      </c>
      <c r="K47" s="15" t="s">
        <v>92</v>
      </c>
      <c r="L47" s="19">
        <f t="shared" si="0"/>
        <v>0</v>
      </c>
      <c r="N47" s="2"/>
      <c r="P47" s="10"/>
    </row>
    <row r="48" spans="2:16" ht="9" customHeight="1" x14ac:dyDescent="0.25">
      <c r="B48" s="3"/>
      <c r="G48" s="2"/>
      <c r="J48" s="11"/>
      <c r="N48" s="10"/>
    </row>
    <row r="49" spans="2:14" ht="6" customHeight="1" x14ac:dyDescent="0.25">
      <c r="B49" s="1"/>
      <c r="G49" s="5"/>
      <c r="H49" s="6"/>
      <c r="I49" s="6"/>
      <c r="J49" s="7"/>
      <c r="K49" s="7"/>
      <c r="N49" s="10"/>
    </row>
    <row r="50" spans="2:14" x14ac:dyDescent="0.25">
      <c r="B50" s="23"/>
      <c r="C50" s="24"/>
      <c r="D50" s="25"/>
      <c r="E50" s="26"/>
      <c r="F50" s="20" t="s">
        <v>35</v>
      </c>
      <c r="G50" s="2"/>
      <c r="J50" s="41"/>
      <c r="N50" s="10"/>
    </row>
    <row r="51" spans="2:14" ht="17.25" customHeight="1" x14ac:dyDescent="0.25">
      <c r="B51" s="27" t="s">
        <v>91</v>
      </c>
      <c r="C51" s="28"/>
      <c r="D51" s="29"/>
      <c r="E51" s="30"/>
      <c r="F51" s="42">
        <v>35125242792.809998</v>
      </c>
      <c r="G51" s="2"/>
      <c r="I51" s="2"/>
      <c r="J51" s="7"/>
      <c r="K51" s="11"/>
    </row>
    <row r="52" spans="2:14" ht="15.75" customHeight="1" x14ac:dyDescent="0.25">
      <c r="B52" s="27" t="s">
        <v>63</v>
      </c>
      <c r="C52" s="28"/>
      <c r="D52" s="29"/>
      <c r="E52" s="30"/>
      <c r="F52" s="22">
        <v>0</v>
      </c>
      <c r="G52" s="2"/>
      <c r="J52" s="41"/>
      <c r="K52" s="11"/>
    </row>
    <row r="53" spans="2:14" ht="17.25" customHeight="1" x14ac:dyDescent="0.25">
      <c r="B53" s="27" t="s">
        <v>56</v>
      </c>
      <c r="C53" s="24"/>
      <c r="D53" s="25"/>
      <c r="E53" s="30"/>
      <c r="F53" s="22">
        <v>194370985.49000001</v>
      </c>
      <c r="G53" s="2"/>
      <c r="J53" s="41"/>
    </row>
    <row r="54" spans="2:14" ht="17.25" customHeight="1" x14ac:dyDescent="0.25">
      <c r="B54" s="27" t="s">
        <v>36</v>
      </c>
      <c r="C54" s="28"/>
      <c r="D54" s="29"/>
      <c r="E54" s="30"/>
      <c r="F54" s="42">
        <f>F51+F52-F53</f>
        <v>34930871807.32</v>
      </c>
      <c r="G54" s="2"/>
      <c r="J54" s="41"/>
      <c r="K54" s="11"/>
    </row>
    <row r="55" spans="2:14" ht="13.5" customHeight="1" x14ac:dyDescent="0.25">
      <c r="B55" s="9"/>
      <c r="C55" s="9"/>
      <c r="D55" s="8"/>
      <c r="E55" s="13"/>
      <c r="F55" s="13"/>
      <c r="G55" s="2"/>
      <c r="K55"/>
    </row>
    <row r="56" spans="2:14" x14ac:dyDescent="0.25">
      <c r="B56" s="27" t="s">
        <v>62</v>
      </c>
      <c r="C56" s="28"/>
      <c r="D56" s="29"/>
      <c r="E56" s="30"/>
      <c r="F56" s="22">
        <v>500000000</v>
      </c>
      <c r="G56" s="2"/>
      <c r="K56"/>
    </row>
    <row r="57" spans="2:14" x14ac:dyDescent="0.25">
      <c r="B57" s="27" t="s">
        <v>95</v>
      </c>
      <c r="C57" s="24"/>
      <c r="D57" s="25"/>
      <c r="E57" s="30"/>
      <c r="F57" s="22">
        <v>218111713.33000001</v>
      </c>
      <c r="G57" s="2"/>
      <c r="K57"/>
    </row>
    <row r="58" spans="2:14" ht="17.25" customHeight="1" x14ac:dyDescent="0.25">
      <c r="B58" s="27" t="s">
        <v>36</v>
      </c>
      <c r="C58" s="28"/>
      <c r="D58" s="29"/>
      <c r="E58" s="30"/>
      <c r="F58" s="42">
        <f>F54+F56-F57</f>
        <v>35212760093.989998</v>
      </c>
      <c r="G58" s="2"/>
      <c r="K58"/>
    </row>
    <row r="59" spans="2:14" ht="12" customHeight="1" x14ac:dyDescent="0.25">
      <c r="B59" s="46"/>
      <c r="C59" s="47"/>
      <c r="D59" s="48"/>
      <c r="E59" s="13"/>
      <c r="F59" s="49"/>
      <c r="G59" s="2"/>
      <c r="K59"/>
    </row>
    <row r="60" spans="2:14" ht="17.25" customHeight="1" x14ac:dyDescent="0.25">
      <c r="B60" s="27" t="s">
        <v>61</v>
      </c>
      <c r="C60" s="28"/>
      <c r="D60" s="29"/>
      <c r="E60" s="30"/>
      <c r="F60" s="22">
        <v>500000000</v>
      </c>
      <c r="G60" s="2"/>
      <c r="K60"/>
    </row>
    <row r="61" spans="2:14" ht="17.25" customHeight="1" x14ac:dyDescent="0.25">
      <c r="B61" s="27" t="s">
        <v>67</v>
      </c>
      <c r="C61" s="24"/>
      <c r="D61" s="25"/>
      <c r="E61" s="30"/>
      <c r="F61" s="22">
        <v>234757927.63999999</v>
      </c>
      <c r="G61" s="2"/>
      <c r="K61"/>
    </row>
    <row r="62" spans="2:14" ht="17.25" customHeight="1" x14ac:dyDescent="0.25">
      <c r="B62" s="27" t="s">
        <v>60</v>
      </c>
      <c r="C62" s="28"/>
      <c r="D62" s="29"/>
      <c r="E62" s="30"/>
      <c r="F62" s="42">
        <f>F58+F60-F61</f>
        <v>35478002166.349998</v>
      </c>
      <c r="G62" s="2"/>
      <c r="K62"/>
    </row>
    <row r="63" spans="2:14" ht="11.25" customHeight="1" x14ac:dyDescent="0.25">
      <c r="B63" s="9"/>
      <c r="C63" s="9"/>
      <c r="D63" s="8"/>
      <c r="E63" s="13"/>
      <c r="F63" s="13"/>
      <c r="G63" s="2"/>
      <c r="K63"/>
    </row>
    <row r="64" spans="2:14" ht="17.25" customHeight="1" x14ac:dyDescent="0.25">
      <c r="B64" s="27" t="s">
        <v>79</v>
      </c>
      <c r="C64" s="28"/>
      <c r="D64" s="29"/>
      <c r="E64" s="30"/>
      <c r="F64" s="22">
        <f>13233337.93+407598971.92+514063443.37</f>
        <v>934895753.22000003</v>
      </c>
      <c r="G64" s="2"/>
      <c r="K64"/>
    </row>
    <row r="65" spans="2:11" ht="17.25" customHeight="1" x14ac:dyDescent="0.25">
      <c r="B65" s="27" t="s">
        <v>80</v>
      </c>
      <c r="C65" s="24"/>
      <c r="D65" s="25"/>
      <c r="E65" s="30"/>
      <c r="F65" s="22">
        <f>87335923.92+69400548.49+76767538.23</f>
        <v>233504010.63999999</v>
      </c>
      <c r="G65" s="2"/>
      <c r="K65"/>
    </row>
    <row r="66" spans="2:11" ht="17.25" customHeight="1" x14ac:dyDescent="0.25">
      <c r="B66" s="27" t="s">
        <v>97</v>
      </c>
      <c r="C66" s="28"/>
      <c r="D66" s="29"/>
      <c r="E66" s="30"/>
      <c r="F66" s="42">
        <f>F62+F64-F65</f>
        <v>36179393908.93</v>
      </c>
      <c r="G66" s="2"/>
      <c r="K66"/>
    </row>
    <row r="67" spans="2:11" ht="4.5" customHeight="1" x14ac:dyDescent="0.25">
      <c r="B67" s="9"/>
      <c r="C67" s="9"/>
      <c r="D67" s="8"/>
      <c r="E67" s="13"/>
      <c r="F67" s="13"/>
      <c r="G67" s="2"/>
      <c r="K67"/>
    </row>
    <row r="68" spans="2:11" ht="11.25" customHeight="1" x14ac:dyDescent="0.25">
      <c r="B68" s="9"/>
      <c r="C68" s="9"/>
      <c r="D68" s="8"/>
      <c r="E68" s="8"/>
      <c r="F68" s="13"/>
      <c r="K68"/>
    </row>
    <row r="69" spans="2:11" ht="21.75" customHeight="1" x14ac:dyDescent="0.25">
      <c r="B69" s="23"/>
      <c r="C69" s="24"/>
      <c r="D69" s="24"/>
      <c r="E69" s="32"/>
      <c r="F69" s="51" t="s">
        <v>99</v>
      </c>
      <c r="G69" s="21" t="s">
        <v>100</v>
      </c>
      <c r="J69" s="4" t="s">
        <v>68</v>
      </c>
      <c r="K69" t="s">
        <v>68</v>
      </c>
    </row>
    <row r="70" spans="2:11" x14ac:dyDescent="0.25">
      <c r="B70" s="27"/>
      <c r="C70" s="33"/>
      <c r="D70" s="33"/>
      <c r="E70" s="34" t="s">
        <v>37</v>
      </c>
      <c r="F70" s="22">
        <v>1444357000000</v>
      </c>
      <c r="G70" s="22">
        <v>1598504100000</v>
      </c>
      <c r="H70" s="43"/>
      <c r="K70"/>
    </row>
    <row r="71" spans="2:11" x14ac:dyDescent="0.25">
      <c r="B71" s="27" t="s">
        <v>38</v>
      </c>
      <c r="C71" s="24"/>
      <c r="D71" s="24"/>
      <c r="E71" s="35"/>
      <c r="F71" s="22">
        <v>35125242792.809998</v>
      </c>
      <c r="G71" s="22">
        <v>36179393908.93</v>
      </c>
      <c r="H71" s="43"/>
      <c r="K71"/>
    </row>
    <row r="72" spans="2:11" x14ac:dyDescent="0.25">
      <c r="B72" s="27" t="s">
        <v>39</v>
      </c>
      <c r="C72" s="31"/>
      <c r="D72" s="24"/>
      <c r="E72" s="35"/>
      <c r="F72" s="44">
        <f>F71/F70*100</f>
        <v>2.4318948011336534</v>
      </c>
      <c r="G72" s="44">
        <f>G71/G70*100</f>
        <v>2.2633281897074897</v>
      </c>
      <c r="K72"/>
    </row>
    <row r="73" spans="2:11" ht="12.75" customHeight="1" x14ac:dyDescent="0.25">
      <c r="B73" s="33"/>
      <c r="C73" s="25"/>
      <c r="D73" s="25"/>
      <c r="E73" s="25"/>
      <c r="F73" s="36"/>
      <c r="G73" s="36"/>
      <c r="K73"/>
    </row>
    <row r="74" spans="2:11" ht="22.5" x14ac:dyDescent="0.25">
      <c r="B74" s="27"/>
      <c r="C74" s="24"/>
      <c r="D74" s="24"/>
      <c r="E74" s="35"/>
      <c r="F74" s="52" t="s">
        <v>99</v>
      </c>
      <c r="G74" s="21" t="s">
        <v>100</v>
      </c>
      <c r="K74"/>
    </row>
    <row r="75" spans="2:11" x14ac:dyDescent="0.25">
      <c r="B75" s="27"/>
      <c r="C75" s="31"/>
      <c r="D75" s="31"/>
      <c r="E75" s="37" t="s">
        <v>40</v>
      </c>
      <c r="F75" s="22">
        <v>104292644239.67</v>
      </c>
      <c r="G75" s="22">
        <v>27216244778.599998</v>
      </c>
      <c r="K75"/>
    </row>
    <row r="76" spans="2:11" x14ac:dyDescent="0.25">
      <c r="B76" s="27" t="s">
        <v>38</v>
      </c>
      <c r="C76" s="24"/>
      <c r="D76" s="24"/>
      <c r="E76" s="35"/>
      <c r="F76" s="22">
        <v>35125242792.809998</v>
      </c>
      <c r="G76" s="22">
        <v>36179393908.93</v>
      </c>
      <c r="J76"/>
      <c r="K76"/>
    </row>
    <row r="77" spans="2:11" x14ac:dyDescent="0.25">
      <c r="B77" s="27" t="s">
        <v>39</v>
      </c>
      <c r="C77" s="31"/>
      <c r="D77" s="24"/>
      <c r="E77" s="35"/>
      <c r="F77" s="45">
        <f>F76/F75*100</f>
        <v>33.679501607122297</v>
      </c>
      <c r="G77" s="45">
        <f>G76/G75*100</f>
        <v>132.93308538060211</v>
      </c>
      <c r="J77"/>
      <c r="K77"/>
    </row>
    <row r="78" spans="2:11" ht="8.25" customHeight="1" x14ac:dyDescent="0.25">
      <c r="B78" s="1"/>
      <c r="J78"/>
      <c r="K78"/>
    </row>
    <row r="79" spans="2:11" x14ac:dyDescent="0.25">
      <c r="G79" s="2"/>
    </row>
    <row r="80" spans="2:11" x14ac:dyDescent="0.25">
      <c r="G80" s="2"/>
    </row>
    <row r="81" spans="7:7" x14ac:dyDescent="0.25">
      <c r="G81" s="2"/>
    </row>
    <row r="82" spans="7:7" x14ac:dyDescent="0.25">
      <c r="G82" s="2"/>
    </row>
    <row r="83" spans="7:7" x14ac:dyDescent="0.25">
      <c r="G83" s="2"/>
    </row>
    <row r="84" spans="7:7" x14ac:dyDescent="0.25">
      <c r="G84" s="2"/>
    </row>
    <row r="85" spans="7:7" x14ac:dyDescent="0.25">
      <c r="G85" s="2"/>
    </row>
    <row r="86" spans="7:7" x14ac:dyDescent="0.25">
      <c r="G86" s="2"/>
    </row>
    <row r="87" spans="7:7" x14ac:dyDescent="0.25">
      <c r="G87" s="2"/>
    </row>
    <row r="88" spans="7:7" x14ac:dyDescent="0.25">
      <c r="G88" s="2"/>
    </row>
    <row r="89" spans="7:7" x14ac:dyDescent="0.25">
      <c r="G89" s="2"/>
    </row>
    <row r="90" spans="7:7" x14ac:dyDescent="0.25">
      <c r="G90" s="2"/>
    </row>
    <row r="91" spans="7:7" x14ac:dyDescent="0.25">
      <c r="G91" s="2"/>
    </row>
    <row r="92" spans="7:7" x14ac:dyDescent="0.25">
      <c r="G92" s="2"/>
    </row>
    <row r="93" spans="7:7" x14ac:dyDescent="0.25">
      <c r="G93" s="2"/>
    </row>
    <row r="94" spans="7:7" x14ac:dyDescent="0.25">
      <c r="G94" s="2"/>
    </row>
  </sheetData>
  <mergeCells count="15">
    <mergeCell ref="B2:L2"/>
    <mergeCell ref="B3:L3"/>
    <mergeCell ref="B4:L4"/>
    <mergeCell ref="B5:L5"/>
    <mergeCell ref="B6:B8"/>
    <mergeCell ref="C6:C8"/>
    <mergeCell ref="D6:D8"/>
    <mergeCell ref="E6:E8"/>
    <mergeCell ref="F6:F8"/>
    <mergeCell ref="G6:G8"/>
    <mergeCell ref="J6:L6"/>
    <mergeCell ref="H7:H8"/>
    <mergeCell ref="I7:I8"/>
    <mergeCell ref="J7:J8"/>
    <mergeCell ref="K7:K8"/>
  </mergeCells>
  <printOptions horizontalCentered="1"/>
  <pageMargins left="0.39370078740157483" right="0.39370078740157483" top="0.39370078740157483" bottom="0.39370078740157483" header="0.15748031496062992" footer="0.15748031496062992"/>
  <pageSetup scale="64" fitToHeight="0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4° trimestre FAFEF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2017-04-27T19:45:28Z</cp:lastPrinted>
  <dcterms:created xsi:type="dcterms:W3CDTF">2013-06-26T16:54:29Z</dcterms:created>
  <dcterms:modified xsi:type="dcterms:W3CDTF">2017-04-27T19:45:50Z</dcterms:modified>
</cp:coreProperties>
</file>