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8160"/>
  </bookViews>
  <sheets>
    <sheet name="Graficas" sheetId="1" r:id="rId1"/>
  </sheets>
  <calcPr calcId="152511"/>
</workbook>
</file>

<file path=xl/calcChain.xml><?xml version="1.0" encoding="utf-8"?>
<calcChain xmlns="http://schemas.openxmlformats.org/spreadsheetml/2006/main">
  <c r="E88" i="1" l="1"/>
  <c r="C88" i="1"/>
  <c r="E26" i="1"/>
  <c r="C26" i="1"/>
  <c r="E92" i="1" l="1"/>
  <c r="E150" i="1" l="1"/>
  <c r="C92" i="1" l="1"/>
  <c r="E33" i="1"/>
  <c r="C33" i="1"/>
  <c r="E28" i="1"/>
  <c r="C28" i="1"/>
  <c r="E23" i="1"/>
  <c r="C23" i="1"/>
  <c r="E35" i="1" l="1"/>
  <c r="C35" i="1"/>
</calcChain>
</file>

<file path=xl/sharedStrings.xml><?xml version="1.0" encoding="utf-8"?>
<sst xmlns="http://schemas.openxmlformats.org/spreadsheetml/2006/main" count="52" uniqueCount="43">
  <si>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</si>
  <si>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</si>
  <si>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</si>
  <si>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</si>
  <si>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</si>
  <si>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</si>
  <si>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</si>
  <si>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</si>
  <si>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</si>
  <si>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</si>
  <si>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</si>
  <si>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</si>
  <si>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</si>
  <si>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</si>
  <si>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</si>
  <si>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</si>
  <si>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</si>
  <si>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</si>
  <si>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</si>
  <si>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</si>
  <si>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</si>
  <si>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</si>
  <si>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</si>
  <si>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</si>
  <si>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</si>
  <si>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</si>
  <si>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</si>
  <si>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</si>
  <si>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</si>
  <si>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</si>
  <si>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</si>
  <si>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</si>
  <si>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</si>
  <si>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</si>
  <si>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</si>
  <si>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</si>
  <si>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</si>
  <si>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</si>
  <si>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</si>
  <si>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</si>
  <si>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</si>
  <si>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PASIVOS DEL GOBIERNO DEL ESTADO AL 31 DE MARZO DE 2018 CIFRAS PRELIMINARES)</t>
  </si>
  <si>
    <t>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</si>
</sst>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
  </numFmts>
  <fonts count="6"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
      <sz val="10"/>
      <color theme="1"/>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0" fontId="2" fillId="0" borderId="0" xfId="0" applyFont="1" applyAlignment="1">
      <alignment horizontal="center"/>
    </xf>
    <xf numFmtId="4" fontId="1" fillId="0" borderId="0" xfId="0" applyNumberFormat="1" applyFont="1"/>
    <xf numFmtId="4" fontId="2" fillId="0" borderId="0" xfId="0" applyNumberFormat="1" applyFont="1" applyAlignment="1">
      <alignment horizontal="center" vertical="center"/>
    </xf>
    <xf numFmtId="4" fontId="2" fillId="0" borderId="0" xfId="0" applyNumberFormat="1" applyFont="1"/>
    <xf numFmtId="4" fontId="5" fillId="0" borderId="0" xfId="0" applyNumberFormat="1" applyFont="1"/>
    <xf numFmtId="164" fontId="1" fillId="0" borderId="9" xfId="0" applyNumberFormat="1" applyFont="1" applyBorder="1" applyAlignment="1">
      <alignment horizontal="right"/>
    </xf>
    <xf numFmtId="165" fontId="2" fillId="0" borderId="0" xfId="0" applyNumberFormat="1" applyFont="1"/>
    <xf numFmtId="164" fontId="2" fillId="0" borderId="0" xfId="0" applyNumberFormat="1" applyFont="1" applyAlignment="1">
      <alignment horizontal="right" vertical="center"/>
    </xf>
    <xf numFmtId="49" fontId="1" fillId="0" borderId="0" xfId="0" applyNumberFormat="1" applyFont="1" applyAlignment="1">
      <alignment horizontal="center"/>
    </xf>
    <xf numFmtId="49" fontId="2" fillId="0" borderId="0" xfId="0" applyNumberFormat="1" applyFont="1" applyAlignment="1">
      <alignment horizontal="center"/>
    </xf>
    <xf numFmtId="166" fontId="1" fillId="0" borderId="0" xfId="0" applyNumberFormat="1" applyFont="1"/>
    <xf numFmtId="165" fontId="2" fillId="0" borderId="0" xfId="0" applyNumberFormat="1" applyFont="1" applyFill="1"/>
    <xf numFmtId="0" fontId="1" fillId="0" borderId="0" xfId="0" applyFont="1" applyFill="1"/>
    <xf numFmtId="164" fontId="2" fillId="0" borderId="0" xfId="0" applyNumberFormat="1" applyFont="1" applyFill="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(Graficas!$C$16:$C$21,Graficas!$C$25:$C$26,Graficas!$C$30:$C$31)</c:f>
              <c:numCache>
                <c:formatCode>#,##0.0</c:formatCode>
                <c:ptCount val="10"/>
                <c:pt idx="0">
                  <c:v>19920975.300000001</c:v>
                </c:pt>
                <c:pt idx="1">
                  <c:v>5418672.7000000002</c:v>
                </c:pt>
                <c:pt idx="2">
                  <c:v>597997.6</c:v>
                </c:pt>
                <c:pt idx="3">
                  <c:v>15085.6</c:v>
                </c:pt>
                <c:pt idx="4">
                  <c:v>11889239</c:v>
                </c:pt>
                <c:pt idx="5">
                  <c:v>546000</c:v>
                </c:pt>
                <c:pt idx="6">
                  <c:v>100121034.8</c:v>
                </c:pt>
                <c:pt idx="7">
                  <c:v>98233591.400000006</c:v>
                </c:pt>
                <c:pt idx="8">
                  <c:v>7446706.5999999996</c:v>
                </c:pt>
                <c:pt idx="9">
                  <c:v>2460661.2999999998</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(Graficas!$E$16:$E$21,Graficas!$E$25:$E$26,Graficas!$E$30:$E$31)</c:f>
              <c:numCache>
                <c:formatCode>#,##0.0</c:formatCode>
                <c:ptCount val="10"/>
                <c:pt idx="0">
                  <c:v>9466424.5999999996</c:v>
                </c:pt>
                <c:pt idx="1">
                  <c:v>2414732.2999999998</c:v>
                </c:pt>
                <c:pt idx="2">
                  <c:v>83352.399999999994</c:v>
                </c:pt>
                <c:pt idx="3">
                  <c:v>2975.2</c:v>
                </c:pt>
                <c:pt idx="4">
                  <c:v>559374</c:v>
                </c:pt>
                <c:pt idx="5">
                  <c:v>162932.29999999999</c:v>
                </c:pt>
                <c:pt idx="6">
                  <c:v>28603049.5</c:v>
                </c:pt>
                <c:pt idx="7">
                  <c:v>22248203</c:v>
                </c:pt>
                <c:pt idx="8">
                  <c:v>102930</c:v>
                </c:pt>
                <c:pt idx="9">
                  <c:v>0</c:v>
                </c:pt>
              </c:numCache>
            </c:numRef>
          </c:val>
        </c:ser>
        <c:dLbls>
          <c:showLegendKey val="0"/>
          <c:showVal val="0"/>
          <c:showCatName val="0"/>
          <c:showSerName val="0"/>
          <c:showPercent val="0"/>
          <c:showBubbleSize val="0"/>
        </c:dLbls>
        <c:gapWidth val="150"/>
        <c:axId val="542251056"/>
        <c:axId val="542275920"/>
      </c:barChart>
      <c:catAx>
        <c:axId val="54225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542275920"/>
        <c:crosses val="autoZero"/>
        <c:auto val="1"/>
        <c:lblAlgn val="ctr"/>
        <c:lblOffset val="100"/>
        <c:tickLblSkip val="1"/>
        <c:tickMarkSkip val="1"/>
        <c:noMultiLvlLbl val="0"/>
      </c:catAx>
      <c:valAx>
        <c:axId val="54227592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5422510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Graficas!$C$81:$C$90</c:f>
              <c:numCache>
                <c:formatCode>#,##0.0</c:formatCode>
                <c:ptCount val="10"/>
                <c:pt idx="0">
                  <c:v>59412369.700000003</c:v>
                </c:pt>
                <c:pt idx="1">
                  <c:v>2010410.8</c:v>
                </c:pt>
                <c:pt idx="2">
                  <c:v>7238499.5</c:v>
                </c:pt>
                <c:pt idx="3">
                  <c:v>96147175.5</c:v>
                </c:pt>
                <c:pt idx="4">
                  <c:v>4024.6</c:v>
                </c:pt>
                <c:pt idx="5">
                  <c:v>30180982.600000001</c:v>
                </c:pt>
                <c:pt idx="6">
                  <c:v>1325299.5</c:v>
                </c:pt>
                <c:pt idx="7">
                  <c:v>7312000</c:v>
                </c:pt>
                <c:pt idx="8">
                  <c:v>2460661.2999999998</c:v>
                </c:pt>
                <c:pt idx="9">
                  <c:v>40558540.799999997</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Graficas!$E$81:$E$90</c:f>
              <c:numCache>
                <c:formatCode>#,##0.0</c:formatCode>
                <c:ptCount val="10"/>
                <c:pt idx="0">
                  <c:v>13034640.6</c:v>
                </c:pt>
                <c:pt idx="1">
                  <c:v>107158.3</c:v>
                </c:pt>
                <c:pt idx="2">
                  <c:v>2390108.7999999998</c:v>
                </c:pt>
                <c:pt idx="3">
                  <c:v>23266320.300000001</c:v>
                </c:pt>
                <c:pt idx="4">
                  <c:v>14.2</c:v>
                </c:pt>
                <c:pt idx="5">
                  <c:v>6875326.2999999998</c:v>
                </c:pt>
                <c:pt idx="6">
                  <c:v>2952758.2</c:v>
                </c:pt>
                <c:pt idx="7">
                  <c:v>1114970.2</c:v>
                </c:pt>
                <c:pt idx="8">
                  <c:v>1585905.8</c:v>
                </c:pt>
                <c:pt idx="9">
                  <c:v>10521316.699999999</c:v>
                </c:pt>
              </c:numCache>
            </c:numRef>
          </c:val>
        </c:ser>
        <c:dLbls>
          <c:showLegendKey val="0"/>
          <c:showVal val="0"/>
          <c:showCatName val="0"/>
          <c:showSerName val="0"/>
          <c:showPercent val="0"/>
          <c:showBubbleSize val="0"/>
        </c:dLbls>
        <c:gapWidth val="150"/>
        <c:axId val="542325752"/>
        <c:axId val="542326136"/>
      </c:barChart>
      <c:catAx>
        <c:axId val="542325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542326136"/>
        <c:crosses val="autoZero"/>
        <c:auto val="1"/>
        <c:lblAlgn val="ctr"/>
        <c:lblOffset val="100"/>
        <c:tickLblSkip val="1"/>
        <c:tickMarkSkip val="1"/>
        <c:noMultiLvlLbl val="0"/>
      </c:catAx>
      <c:valAx>
        <c:axId val="5423261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54232575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Graficas!$A$150:$D$150</c:f>
              <c:numCache>
                <c:formatCode>#,##0.0</c:formatCode>
                <c:ptCount val="4"/>
                <c:pt idx="0">
                  <c:v>107346.8</c:v>
                </c:pt>
                <c:pt idx="1">
                  <c:v>125421.7</c:v>
                </c:pt>
                <c:pt idx="2">
                  <c:v>143504.4</c:v>
                </c:pt>
                <c:pt idx="3">
                  <c:v>40162168.200000003</c:v>
                </c:pt>
              </c:numCache>
            </c:numRef>
          </c:val>
        </c:ser>
        <c:ser>
          <c:idx val="1"/>
          <c:order val="1"/>
          <c:tx>
            <c:strRef>
              <c:f>Graficas!$A$150:$D$150</c:f>
              <c:strCache>
                <c:ptCount val="4"/>
                <c:pt idx="0">
                  <c:v>107,346.8</c:v>
                </c:pt>
                <c:pt idx="1">
                  <c:v>125,421.7</c:v>
                </c:pt>
                <c:pt idx="2">
                  <c:v>143,504.4</c:v>
                </c:pt>
                <c:pt idx="3">
                  <c:v>40,162,168.2</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2018 ascienden a 246 mil 649 millones 964.3 miles pesos de los cuales, al 31 de marzo de 2018 se recaudaron 63 mil 643 millones 973.3 miles de pesos, que representan el 25.8 % de la cifra estimada anual; de ellos, el 19.9 % corresponde a los Ingresos Estatales, mientras que los de Origen Federal y los ingresos extraordinarios representan el 80.1%  </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61 mil 848 millones 519.4 mil pesos y representan</a:t>
          </a:r>
          <a:r>
            <a:rPr lang="es-ES" sz="1000" baseline="0">
              <a:latin typeface="Gotham Book" pitchFamily="2" charset="0"/>
            </a:rPr>
            <a:t> el 25.1 % de los autorizados para el ejercicio fiscal 2018 por un monto de 246 mil 649 millones 964.3 mil pesos; en su integración, los Servicios Personales representan el 21.1 %, las Transferencias a Poderes, Entidades Pública, Organismos Autónomos y Municipios el 54.6 % y las otras partidas del gasto participan con el 24.3%.</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marzo de 2018, importa la cantidad de 40 mil 538 millones 441.1 miles de pesos, de estos, el 93.9 % corresponden a deuda pública y el  6.1 %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64</xdr:row>
      <xdr:rowOff>123825</xdr:rowOff>
    </xdr:from>
    <xdr:to>
      <xdr:col>1</xdr:col>
      <xdr:colOff>38100</xdr:colOff>
      <xdr:row>70</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126</xdr:row>
      <xdr:rowOff>76200</xdr:rowOff>
    </xdr:from>
    <xdr:to>
      <xdr:col>1</xdr:col>
      <xdr:colOff>57150</xdr:colOff>
      <xdr:row>131</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169"/>
  <sheetViews>
    <sheetView tabSelected="1" workbookViewId="0"/>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6" width="8.140625" style="1" customWidth="1"/>
    <col min="7" max="7" width="19.42578125" style="5" customWidth="1"/>
    <col min="8" max="8" width="16.85546875" style="1" bestFit="1" customWidth="1"/>
    <col min="9" max="9" width="19.85546875" style="1" customWidth="1"/>
    <col min="10" max="10" width="17.7109375" style="1" customWidth="1"/>
    <col min="11" max="11" width="1.42578125" style="1" customWidth="1"/>
    <col min="12" max="12" width="21.7109375" style="1" customWidth="1"/>
    <col min="13" max="16384" width="11.42578125" style="1"/>
  </cols>
  <sheetData>
    <row r="6" spans="1:7" ht="6.75" customHeight="1" x14ac:dyDescent="0.2"/>
    <row r="7" spans="1:7" x14ac:dyDescent="0.2">
      <c r="A7" s="32" t="s">
        <v>0</v>
      </c>
      <c r="B7" s="32"/>
      <c r="C7" s="32"/>
      <c r="D7" s="32"/>
      <c r="E7" s="32"/>
    </row>
    <row r="8" spans="1:7" x14ac:dyDescent="0.2">
      <c r="A8" s="32" t="s">
        <v>42</v>
      </c>
      <c r="B8" s="32"/>
      <c r="C8" s="32"/>
      <c r="D8" s="32"/>
      <c r="E8" s="32"/>
    </row>
    <row r="10" spans="1:7" x14ac:dyDescent="0.2">
      <c r="C10" s="2" t="s">
        <v>1</v>
      </c>
      <c r="D10" s="2"/>
      <c r="E10" s="2" t="s">
        <v>2</v>
      </c>
    </row>
    <row r="11" spans="1:7" x14ac:dyDescent="0.2">
      <c r="A11" s="2" t="s">
        <v>3</v>
      </c>
      <c r="C11" s="2" t="s">
        <v>4</v>
      </c>
      <c r="D11" s="2"/>
      <c r="E11" s="2" t="s">
        <v>5</v>
      </c>
    </row>
    <row r="12" spans="1:7" x14ac:dyDescent="0.2">
      <c r="C12" s="2" t="s">
        <v>5</v>
      </c>
      <c r="D12" s="2"/>
      <c r="E12" s="2" t="s">
        <v>6</v>
      </c>
    </row>
    <row r="14" spans="1:7" s="3" customFormat="1" ht="12" customHeight="1" x14ac:dyDescent="0.2">
      <c r="A14" s="3" t="s">
        <v>7</v>
      </c>
      <c r="C14" s="4"/>
      <c r="D14" s="4"/>
      <c r="E14" s="4"/>
      <c r="G14" s="4"/>
    </row>
    <row r="15" spans="1:7" s="3" customFormat="1" ht="6" customHeight="1" x14ac:dyDescent="0.2">
      <c r="C15" s="4"/>
      <c r="D15" s="4"/>
      <c r="E15" s="4"/>
      <c r="G15" s="4"/>
    </row>
    <row r="16" spans="1:7" x14ac:dyDescent="0.2">
      <c r="A16" s="1" t="s">
        <v>8</v>
      </c>
      <c r="C16" s="5">
        <v>19920975.300000001</v>
      </c>
      <c r="D16" s="5"/>
      <c r="E16" s="5">
        <v>9466424.5999999996</v>
      </c>
    </row>
    <row r="17" spans="1:7" x14ac:dyDescent="0.2">
      <c r="A17" s="1" t="s">
        <v>9</v>
      </c>
      <c r="C17" s="5">
        <v>5418672.7000000002</v>
      </c>
      <c r="D17" s="5"/>
      <c r="E17" s="5">
        <v>2414732.2999999998</v>
      </c>
    </row>
    <row r="18" spans="1:7" x14ac:dyDescent="0.2">
      <c r="A18" s="1" t="s">
        <v>10</v>
      </c>
      <c r="C18" s="5">
        <v>597997.6</v>
      </c>
      <c r="D18" s="5"/>
      <c r="E18" s="5">
        <v>83352.399999999994</v>
      </c>
    </row>
    <row r="19" spans="1:7" x14ac:dyDescent="0.2">
      <c r="A19" s="1" t="s">
        <v>11</v>
      </c>
      <c r="C19" s="5">
        <v>15085.6</v>
      </c>
      <c r="D19" s="5"/>
      <c r="E19" s="5">
        <v>2975.2</v>
      </c>
    </row>
    <row r="20" spans="1:7" x14ac:dyDescent="0.2">
      <c r="A20" s="1" t="s">
        <v>12</v>
      </c>
      <c r="C20" s="5">
        <v>11889239</v>
      </c>
      <c r="D20" s="5"/>
      <c r="E20" s="5">
        <v>559374</v>
      </c>
    </row>
    <row r="21" spans="1:7" x14ac:dyDescent="0.2">
      <c r="A21" s="1" t="s">
        <v>13</v>
      </c>
      <c r="C21" s="5">
        <v>546000</v>
      </c>
      <c r="D21" s="5"/>
      <c r="E21" s="5">
        <v>162932.29999999999</v>
      </c>
    </row>
    <row r="22" spans="1:7" x14ac:dyDescent="0.2">
      <c r="C22" s="5"/>
      <c r="D22" s="5"/>
      <c r="E22" s="5"/>
    </row>
    <row r="23" spans="1:7" s="3" customFormat="1" x14ac:dyDescent="0.2">
      <c r="A23" s="3" t="s">
        <v>14</v>
      </c>
      <c r="C23" s="4">
        <f>SUM(C14:C22)</f>
        <v>38387970.200000003</v>
      </c>
      <c r="D23" s="4"/>
      <c r="E23" s="4">
        <f>SUM(E14:E22)</f>
        <v>12689790.799999999</v>
      </c>
      <c r="F23" s="26"/>
      <c r="G23" s="4"/>
    </row>
    <row r="24" spans="1:7" x14ac:dyDescent="0.2">
      <c r="C24" s="5"/>
      <c r="D24" s="5"/>
      <c r="E24" s="5"/>
      <c r="F24" s="27"/>
    </row>
    <row r="25" spans="1:7" x14ac:dyDescent="0.2">
      <c r="A25" s="1" t="s">
        <v>15</v>
      </c>
      <c r="C25" s="5">
        <v>100121034.8</v>
      </c>
      <c r="D25" s="5"/>
      <c r="E25" s="5">
        <v>28603049.5</v>
      </c>
      <c r="F25" s="27"/>
    </row>
    <row r="26" spans="1:7" x14ac:dyDescent="0.2">
      <c r="A26" s="1" t="s">
        <v>16</v>
      </c>
      <c r="C26" s="5">
        <f>71522371.4+26711220</f>
        <v>98233591.400000006</v>
      </c>
      <c r="D26" s="5" t="s">
        <v>40</v>
      </c>
      <c r="E26" s="5">
        <f>16041039.1+6207163.9</f>
        <v>22248203</v>
      </c>
      <c r="F26" s="27"/>
    </row>
    <row r="27" spans="1:7" x14ac:dyDescent="0.2">
      <c r="C27" s="5"/>
      <c r="D27" s="5"/>
      <c r="E27" s="5" t="s">
        <v>40</v>
      </c>
      <c r="F27" s="27"/>
    </row>
    <row r="28" spans="1:7" s="3" customFormat="1" x14ac:dyDescent="0.2">
      <c r="A28" s="3" t="s">
        <v>17</v>
      </c>
      <c r="C28" s="4">
        <f>SUM(C25:C27)</f>
        <v>198354626.19999999</v>
      </c>
      <c r="D28" s="4"/>
      <c r="E28" s="4">
        <f>SUM(E25:E27)</f>
        <v>50851252.5</v>
      </c>
      <c r="F28" s="26"/>
      <c r="G28" s="4"/>
    </row>
    <row r="29" spans="1:7" x14ac:dyDescent="0.2">
      <c r="C29" s="5"/>
      <c r="D29" s="5"/>
      <c r="E29" s="5"/>
      <c r="F29" s="27"/>
    </row>
    <row r="30" spans="1:7" x14ac:dyDescent="0.2">
      <c r="A30" s="1" t="s">
        <v>18</v>
      </c>
      <c r="C30" s="5">
        <v>7446706.5999999996</v>
      </c>
      <c r="D30" s="5"/>
      <c r="E30" s="5">
        <v>102930</v>
      </c>
      <c r="F30" s="27"/>
    </row>
    <row r="31" spans="1:7" x14ac:dyDescent="0.2">
      <c r="A31" s="1" t="s">
        <v>19</v>
      </c>
      <c r="C31" s="5">
        <v>2460661.2999999998</v>
      </c>
      <c r="D31" s="5"/>
      <c r="E31" s="5">
        <v>0</v>
      </c>
      <c r="F31" s="27"/>
    </row>
    <row r="32" spans="1:7" x14ac:dyDescent="0.2">
      <c r="C32" s="5"/>
      <c r="D32" s="5"/>
      <c r="E32" s="5"/>
      <c r="F32" s="27"/>
    </row>
    <row r="33" spans="1:7" s="3" customFormat="1" x14ac:dyDescent="0.2">
      <c r="A33" s="3" t="s">
        <v>20</v>
      </c>
      <c r="C33" s="4">
        <f>SUM(C30:C32)</f>
        <v>9907367.8999999985</v>
      </c>
      <c r="D33" s="4"/>
      <c r="E33" s="4">
        <f>SUM(E30:E32)</f>
        <v>102930</v>
      </c>
      <c r="F33" s="26"/>
      <c r="G33" s="4"/>
    </row>
    <row r="34" spans="1:7" x14ac:dyDescent="0.2">
      <c r="C34" s="5"/>
      <c r="D34" s="5"/>
      <c r="E34" s="5"/>
      <c r="F34" s="26"/>
    </row>
    <row r="35" spans="1:7" s="3" customFormat="1" x14ac:dyDescent="0.2">
      <c r="A35" s="3" t="s">
        <v>21</v>
      </c>
      <c r="C35" s="4">
        <f>SUM(C23,C28,C33)</f>
        <v>246649964.29999998</v>
      </c>
      <c r="D35" s="4"/>
      <c r="E35" s="4">
        <f>SUM(E23,E28,E33)</f>
        <v>63643973.299999997</v>
      </c>
      <c r="F35" s="26"/>
      <c r="G35" s="4"/>
    </row>
    <row r="36" spans="1:7" ht="10.5" customHeight="1" x14ac:dyDescent="0.2"/>
    <row r="37" spans="1:7" x14ac:dyDescent="0.2">
      <c r="F37" s="21"/>
    </row>
    <row r="58" ht="6.75" customHeight="1" x14ac:dyDescent="0.2"/>
    <row r="72" spans="1:7" x14ac:dyDescent="0.2">
      <c r="A72" s="33"/>
      <c r="B72" s="33"/>
    </row>
    <row r="73" spans="1:7" x14ac:dyDescent="0.2">
      <c r="A73" s="34"/>
      <c r="B73" s="34"/>
    </row>
    <row r="75" spans="1:7" x14ac:dyDescent="0.2">
      <c r="A75" s="2"/>
      <c r="B75" s="2"/>
      <c r="C75" s="2" t="s">
        <v>1</v>
      </c>
      <c r="D75" s="2"/>
      <c r="E75" s="2" t="s">
        <v>22</v>
      </c>
    </row>
    <row r="76" spans="1:7" x14ac:dyDescent="0.2">
      <c r="A76" s="2" t="s">
        <v>23</v>
      </c>
      <c r="B76" s="2"/>
      <c r="C76" s="2" t="s">
        <v>24</v>
      </c>
      <c r="D76" s="2"/>
      <c r="E76" s="2" t="s">
        <v>5</v>
      </c>
    </row>
    <row r="77" spans="1:7" x14ac:dyDescent="0.2">
      <c r="A77" s="2"/>
      <c r="B77" s="2"/>
      <c r="C77" s="2" t="s">
        <v>5</v>
      </c>
      <c r="D77" s="2"/>
      <c r="E77" s="2" t="s">
        <v>6</v>
      </c>
    </row>
    <row r="78" spans="1:7" x14ac:dyDescent="0.2">
      <c r="C78" s="5"/>
      <c r="D78" s="5"/>
      <c r="E78" s="5"/>
    </row>
    <row r="79" spans="1:7" s="3" customFormat="1" x14ac:dyDescent="0.2">
      <c r="A79" s="3" t="s">
        <v>25</v>
      </c>
      <c r="C79" s="4"/>
      <c r="D79" s="4"/>
      <c r="E79" s="4"/>
      <c r="G79" s="4"/>
    </row>
    <row r="80" spans="1:7" s="3" customFormat="1" ht="4.5" customHeight="1" x14ac:dyDescent="0.2">
      <c r="C80" s="4"/>
      <c r="D80" s="4"/>
      <c r="E80" s="4"/>
      <c r="G80" s="4"/>
    </row>
    <row r="81" spans="1:7" x14ac:dyDescent="0.2">
      <c r="A81" s="1" t="s">
        <v>26</v>
      </c>
      <c r="C81" s="5">
        <v>59412369.700000003</v>
      </c>
      <c r="D81" s="5"/>
      <c r="E81" s="5">
        <v>13034640.6</v>
      </c>
      <c r="F81" s="4"/>
    </row>
    <row r="82" spans="1:7" x14ac:dyDescent="0.2">
      <c r="A82" s="1" t="s">
        <v>27</v>
      </c>
      <c r="C82" s="5">
        <v>2010410.8</v>
      </c>
      <c r="D82" s="5"/>
      <c r="E82" s="5">
        <v>107158.3</v>
      </c>
      <c r="F82" s="5"/>
    </row>
    <row r="83" spans="1:7" x14ac:dyDescent="0.2">
      <c r="A83" s="1" t="s">
        <v>28</v>
      </c>
      <c r="C83" s="5">
        <v>7238499.5</v>
      </c>
      <c r="D83" s="5"/>
      <c r="E83" s="5">
        <v>2390108.7999999998</v>
      </c>
      <c r="F83" s="5"/>
    </row>
    <row r="84" spans="1:7" x14ac:dyDescent="0.2">
      <c r="A84" s="1" t="s">
        <v>29</v>
      </c>
      <c r="C84" s="5">
        <v>96147175.5</v>
      </c>
      <c r="D84" s="5"/>
      <c r="E84" s="5">
        <v>23266320.300000001</v>
      </c>
      <c r="F84" s="4"/>
    </row>
    <row r="85" spans="1:7" x14ac:dyDescent="0.2">
      <c r="A85" s="1" t="s">
        <v>30</v>
      </c>
      <c r="C85" s="6">
        <v>4024.6</v>
      </c>
      <c r="D85" s="5"/>
      <c r="E85" s="6">
        <v>14.2</v>
      </c>
      <c r="F85" s="5"/>
    </row>
    <row r="86" spans="1:7" x14ac:dyDescent="0.2">
      <c r="A86" s="1" t="s">
        <v>31</v>
      </c>
      <c r="C86" s="5">
        <v>30180982.600000001</v>
      </c>
      <c r="D86" s="5"/>
      <c r="E86" s="5">
        <v>6875326.2999999998</v>
      </c>
      <c r="F86" s="5"/>
    </row>
    <row r="87" spans="1:7" x14ac:dyDescent="0.2">
      <c r="A87" s="1" t="s">
        <v>32</v>
      </c>
      <c r="C87" s="6">
        <v>1325299.5</v>
      </c>
      <c r="D87" s="5"/>
      <c r="E87" s="5">
        <v>2952758.2</v>
      </c>
      <c r="F87" s="5"/>
    </row>
    <row r="88" spans="1:7" x14ac:dyDescent="0.2">
      <c r="A88" s="1" t="s">
        <v>33</v>
      </c>
      <c r="C88" s="5">
        <f>3914000+3398000</f>
        <v>7312000</v>
      </c>
      <c r="D88" s="5" t="s">
        <v>40</v>
      </c>
      <c r="E88" s="5">
        <f>844919.7+270050.5</f>
        <v>1114970.2</v>
      </c>
      <c r="F88" s="5"/>
    </row>
    <row r="89" spans="1:7" x14ac:dyDescent="0.2">
      <c r="A89" s="1" t="s">
        <v>34</v>
      </c>
      <c r="C89" s="5">
        <v>2460661.2999999998</v>
      </c>
      <c r="D89" s="5"/>
      <c r="E89" s="5">
        <v>1585905.8</v>
      </c>
      <c r="F89" s="4"/>
    </row>
    <row r="90" spans="1:7" x14ac:dyDescent="0.2">
      <c r="A90" s="1" t="s">
        <v>35</v>
      </c>
      <c r="C90" s="5">
        <v>40558540.799999997</v>
      </c>
      <c r="D90" s="5"/>
      <c r="E90" s="5">
        <v>10521316.699999999</v>
      </c>
      <c r="F90" s="5"/>
    </row>
    <row r="91" spans="1:7" x14ac:dyDescent="0.2">
      <c r="C91" s="5"/>
      <c r="D91" s="5"/>
      <c r="E91" s="5"/>
      <c r="F91" s="28"/>
    </row>
    <row r="92" spans="1:7" s="3" customFormat="1" x14ac:dyDescent="0.2">
      <c r="A92" s="3" t="s">
        <v>36</v>
      </c>
      <c r="C92" s="4">
        <f>SUM(C81:C91)</f>
        <v>246649964.30000001</v>
      </c>
      <c r="D92" s="4"/>
      <c r="E92" s="4">
        <f>SUM(E81:E91)</f>
        <v>61848519.400000006</v>
      </c>
      <c r="F92" s="4"/>
      <c r="G92" s="4"/>
    </row>
    <row r="93" spans="1:7" ht="9.75" customHeight="1" x14ac:dyDescent="0.2"/>
    <row r="95" spans="1:7" x14ac:dyDescent="0.2">
      <c r="F95" s="5"/>
    </row>
    <row r="120" ht="18.75" customHeight="1" x14ac:dyDescent="0.2"/>
    <row r="135" spans="1:12" x14ac:dyDescent="0.2">
      <c r="A135" s="33"/>
      <c r="B135" s="33"/>
    </row>
    <row r="138" spans="1:12" s="3" customFormat="1" x14ac:dyDescent="0.2">
      <c r="A138" s="3" t="s">
        <v>41</v>
      </c>
      <c r="G138" s="4"/>
    </row>
    <row r="143" spans="1:12" x14ac:dyDescent="0.2">
      <c r="H143" s="15"/>
      <c r="I143" s="4"/>
      <c r="J143" s="15"/>
      <c r="L143" s="15"/>
    </row>
    <row r="145" spans="1:12" x14ac:dyDescent="0.2">
      <c r="A145" s="35" t="s">
        <v>37</v>
      </c>
      <c r="B145" s="36"/>
      <c r="C145" s="36"/>
      <c r="D145" s="36"/>
      <c r="E145" s="37"/>
      <c r="H145" s="16"/>
      <c r="I145" s="16"/>
      <c r="J145" s="16"/>
      <c r="L145" s="16"/>
    </row>
    <row r="146" spans="1:12" x14ac:dyDescent="0.2">
      <c r="A146" s="29" t="s">
        <v>5</v>
      </c>
      <c r="B146" s="30"/>
      <c r="C146" s="30"/>
      <c r="D146" s="30"/>
      <c r="E146" s="31"/>
      <c r="H146" s="16"/>
      <c r="I146" s="16"/>
      <c r="J146" s="16"/>
      <c r="L146" s="16"/>
    </row>
    <row r="147" spans="1:12" s="8" customFormat="1" x14ac:dyDescent="0.2">
      <c r="A147" s="7">
        <v>30</v>
      </c>
      <c r="B147" s="7">
        <v>60</v>
      </c>
      <c r="C147" s="7">
        <v>90</v>
      </c>
      <c r="D147" s="7" t="s">
        <v>38</v>
      </c>
      <c r="E147" s="7" t="s">
        <v>39</v>
      </c>
      <c r="G147" s="5"/>
      <c r="H147" s="17"/>
      <c r="I147" s="17"/>
      <c r="J147" s="17"/>
      <c r="L147" s="16"/>
    </row>
    <row r="148" spans="1:12" x14ac:dyDescent="0.2">
      <c r="A148" s="9"/>
      <c r="B148" s="9"/>
      <c r="C148" s="9"/>
      <c r="D148" s="9"/>
      <c r="E148" s="9"/>
      <c r="G148" s="22"/>
      <c r="H148" s="16"/>
      <c r="I148" s="16"/>
      <c r="J148" s="16"/>
      <c r="L148" s="16"/>
    </row>
    <row r="149" spans="1:12" x14ac:dyDescent="0.2">
      <c r="A149" s="10"/>
      <c r="B149" s="10"/>
      <c r="C149" s="10"/>
      <c r="D149" s="10"/>
      <c r="E149" s="10"/>
      <c r="H149" s="18"/>
      <c r="I149" s="18"/>
      <c r="J149" s="18"/>
      <c r="L149" s="18"/>
    </row>
    <row r="150" spans="1:12" x14ac:dyDescent="0.2">
      <c r="A150" s="20">
        <v>107346.8</v>
      </c>
      <c r="B150" s="20">
        <v>125421.7</v>
      </c>
      <c r="C150" s="20">
        <v>143504.4</v>
      </c>
      <c r="D150" s="20">
        <v>40162168.200000003</v>
      </c>
      <c r="E150" s="12">
        <f>SUM(A150:D150)</f>
        <v>40538441.100000001</v>
      </c>
      <c r="H150" s="16"/>
      <c r="I150" s="16"/>
      <c r="J150" s="16"/>
    </row>
    <row r="151" spans="1:12" x14ac:dyDescent="0.2">
      <c r="A151" s="11"/>
      <c r="B151" s="11"/>
      <c r="C151" s="11"/>
      <c r="D151" s="11"/>
      <c r="E151" s="13" t="s">
        <v>40</v>
      </c>
      <c r="G151" s="16"/>
      <c r="H151" s="16"/>
      <c r="I151" s="16"/>
      <c r="J151" s="16"/>
    </row>
    <row r="152" spans="1:12" x14ac:dyDescent="0.2">
      <c r="A152" s="10"/>
      <c r="B152" s="10"/>
      <c r="C152" s="10"/>
      <c r="D152" s="10"/>
      <c r="E152" s="10"/>
      <c r="G152" s="16"/>
      <c r="H152" s="5"/>
      <c r="I152" s="16"/>
      <c r="J152" s="23"/>
      <c r="L152" s="16"/>
    </row>
    <row r="153" spans="1:12" x14ac:dyDescent="0.2">
      <c r="A153" s="14"/>
      <c r="B153" s="14"/>
      <c r="C153" s="14"/>
      <c r="D153" s="14"/>
      <c r="E153" s="14"/>
      <c r="G153" s="16"/>
      <c r="H153" s="5"/>
      <c r="I153" s="16"/>
      <c r="J153" s="23"/>
      <c r="L153" s="16"/>
    </row>
    <row r="154" spans="1:12" x14ac:dyDescent="0.2">
      <c r="G154" s="16"/>
      <c r="H154" s="5"/>
      <c r="I154" s="16"/>
      <c r="J154" s="24"/>
      <c r="L154" s="16"/>
    </row>
    <row r="155" spans="1:12" x14ac:dyDescent="0.2">
      <c r="E155" s="5"/>
      <c r="G155" s="16"/>
      <c r="H155" s="5"/>
      <c r="I155" s="16"/>
      <c r="J155" s="23"/>
      <c r="L155" s="16"/>
    </row>
    <row r="156" spans="1:12" x14ac:dyDescent="0.2">
      <c r="H156" s="5"/>
      <c r="I156" s="16"/>
      <c r="J156" s="16"/>
      <c r="L156" s="16"/>
    </row>
    <row r="157" spans="1:12" x14ac:dyDescent="0.2">
      <c r="H157" s="19"/>
      <c r="I157" s="25"/>
      <c r="J157" s="16"/>
    </row>
    <row r="158" spans="1:12" x14ac:dyDescent="0.2">
      <c r="H158" s="19"/>
      <c r="I158" s="16"/>
      <c r="J158" s="16"/>
    </row>
    <row r="159" spans="1:12" x14ac:dyDescent="0.2">
      <c r="H159" s="19"/>
      <c r="I159" s="16"/>
      <c r="J159" s="16"/>
    </row>
    <row r="160" spans="1:12" x14ac:dyDescent="0.2">
      <c r="H160" s="19"/>
      <c r="I160" s="16"/>
      <c r="J160" s="16"/>
    </row>
    <row r="161" spans="8:10" x14ac:dyDescent="0.2">
      <c r="H161" s="19"/>
      <c r="I161" s="16"/>
      <c r="J161" s="16"/>
    </row>
    <row r="162" spans="8:10" x14ac:dyDescent="0.2">
      <c r="H162" s="19"/>
      <c r="I162" s="16"/>
      <c r="J162" s="16"/>
    </row>
    <row r="163" spans="8:10" x14ac:dyDescent="0.2">
      <c r="H163" s="19"/>
      <c r="I163" s="16"/>
      <c r="J163" s="16"/>
    </row>
    <row r="164" spans="8:10" x14ac:dyDescent="0.2">
      <c r="H164" s="18"/>
      <c r="I164" s="16"/>
      <c r="J164" s="16"/>
    </row>
    <row r="165" spans="8:10" x14ac:dyDescent="0.2">
      <c r="H165" s="16"/>
      <c r="I165" s="16"/>
      <c r="J165" s="16"/>
    </row>
    <row r="166" spans="8:10" x14ac:dyDescent="0.2">
      <c r="H166" s="16"/>
      <c r="I166" s="16"/>
      <c r="J166" s="16"/>
    </row>
    <row r="167" spans="8:10" x14ac:dyDescent="0.2">
      <c r="H167" s="16"/>
      <c r="I167" s="16"/>
      <c r="J167" s="16"/>
    </row>
    <row r="168" spans="8:10" x14ac:dyDescent="0.2">
      <c r="H168" s="16"/>
      <c r="I168" s="16"/>
      <c r="J168" s="16"/>
    </row>
    <row r="169" spans="8:10" x14ac:dyDescent="0.2">
      <c r="H169" s="16"/>
      <c r="I169" s="16"/>
      <c r="J169" s="16"/>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2015-06-08T19:29:22Z</cp:lastPrinted>
  <dcterms:created xsi:type="dcterms:W3CDTF">2013-04-30T00:27:57Z</dcterms:created>
  <dcterms:modified xsi:type="dcterms:W3CDTF">2018-05-07T18:14:34Z</dcterms:modified>
</cp:coreProperties>
</file>