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archive\LDF 3T\"/>
    </mc:Choice>
  </mc:AlternateContent>
  <bookViews>
    <workbookView xWindow="0" yWindow="0" windowWidth="28800" windowHeight="12135"/>
  </bookViews>
  <sheets>
    <sheet name="Formato 2" sheetId="1" r:id="rId1"/>
  </sheets>
  <definedNames>
    <definedName name="_xlnm.Print_Area" localSheetId="0">'Formato 2'!$A$1:$K$61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 l="1"/>
  <c r="H47" i="1"/>
  <c r="G46" i="1"/>
  <c r="F46" i="1"/>
  <c r="E46" i="1"/>
  <c r="D46" i="1"/>
  <c r="H44" i="1"/>
  <c r="H43" i="1"/>
  <c r="H42" i="1"/>
  <c r="G41" i="1"/>
  <c r="F41" i="1"/>
  <c r="E41" i="1"/>
  <c r="D41" i="1"/>
  <c r="H32" i="1"/>
  <c r="H31" i="1"/>
  <c r="H30" i="1"/>
  <c r="H29" i="1"/>
  <c r="H28" i="1"/>
  <c r="H27" i="1"/>
  <c r="H26" i="1"/>
  <c r="H25" i="1"/>
  <c r="H24" i="1"/>
  <c r="H23" i="1"/>
  <c r="J21" i="1"/>
  <c r="J20" i="1" s="1"/>
  <c r="I21" i="1"/>
  <c r="F21" i="1"/>
  <c r="F20" i="1" s="1"/>
  <c r="E21" i="1"/>
  <c r="D21" i="1"/>
  <c r="D20" i="1" s="1"/>
  <c r="I20" i="1"/>
  <c r="G20" i="1"/>
  <c r="E20" i="1"/>
  <c r="H16" i="1"/>
  <c r="H15" i="1"/>
  <c r="H14" i="1"/>
  <c r="H13" i="1"/>
  <c r="H12" i="1"/>
  <c r="J10" i="1"/>
  <c r="I10" i="1"/>
  <c r="I9" i="1" s="1"/>
  <c r="G10" i="1"/>
  <c r="G9" i="1" s="1"/>
  <c r="F10" i="1"/>
  <c r="E10" i="1"/>
  <c r="E9" i="1" s="1"/>
  <c r="E8" i="1" s="1"/>
  <c r="E39" i="1" s="1"/>
  <c r="D10" i="1"/>
  <c r="D9" i="1" s="1"/>
  <c r="J9" i="1"/>
  <c r="F9" i="1"/>
  <c r="G8" i="1" l="1"/>
  <c r="G39" i="1" s="1"/>
  <c r="J8" i="1"/>
  <c r="D8" i="1"/>
  <c r="D39" i="1" s="1"/>
  <c r="I8" i="1"/>
  <c r="H10" i="1"/>
  <c r="H9" i="1" s="1"/>
  <c r="H21" i="1"/>
  <c r="H20" i="1" s="1"/>
  <c r="H46" i="1"/>
  <c r="H41" i="1"/>
  <c r="F8" i="1"/>
  <c r="F39" i="1" s="1"/>
  <c r="H8" i="1" l="1"/>
  <c r="H39" i="1" s="1"/>
</calcChain>
</file>

<file path=xl/sharedStrings.xml><?xml version="1.0" encoding="utf-8"?>
<sst xmlns="http://schemas.openxmlformats.org/spreadsheetml/2006/main" count="65" uniqueCount="58">
  <si>
    <t>Formato 2 Informe Analítico de la Deuda Pública y Otros Pasivos - LDF</t>
  </si>
  <si>
    <t xml:space="preserve">GOBIERNO DEL ESTADO DE MEXICO </t>
  </si>
  <si>
    <t>Informe Analítico de la Deuda Pública y Otros Pasivos - LDF</t>
  </si>
  <si>
    <t>Del 1 de Enero de 2020  al  30 de Septiembre del 2020</t>
  </si>
  <si>
    <t>( Pesos)</t>
  </si>
  <si>
    <t>Denominación de la Deuda Pública y Otros Pasivos (c)</t>
  </si>
  <si>
    <t>Saldo al 31 de diciembre de 2019</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</si>
  <si>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</si>
  <si>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</si>
  <si>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</si>
  <si>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</si>
  <si>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</si>
  <si>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</si>
  <si>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</si>
  <si>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</si>
  <si>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</si>
  <si>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Banobras S.N.C</t>
  </si>
  <si>
    <t>Bancomer S.A</t>
  </si>
  <si>
    <t>Santander S,A</t>
  </si>
  <si>
    <t>Scotiabank S.A</t>
  </si>
  <si>
    <t>Banorte S.A</t>
  </si>
  <si>
    <t>a2) Títulos y Valores</t>
  </si>
  <si>
    <t>a3) Arrendamientos Financieros</t>
  </si>
  <si>
    <t>B. Largo Plazo (B=b1+b2+b3)</t>
  </si>
  <si>
    <t>b1) Instituciones de Crédito</t>
  </si>
  <si>
    <t>FRAPIMEX</t>
  </si>
  <si>
    <t>Construcción y Señalamiento S.A</t>
  </si>
  <si>
    <t>Comisiones Gastos y Coberturas de la deuda</t>
  </si>
  <si>
    <t>Swaps</t>
  </si>
  <si>
    <t>TESOFE</t>
  </si>
  <si>
    <t xml:space="preserve">Lineas Contingentes </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</si>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</sst>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0" borderId="1" xfId="0" applyFont="1" applyBorder="1" applyAlignment="1">
      <alignment horizontal="left"/>
    </xf>
    <xf numFmtId="0" fontId="3" fillId="0" borderId="0" xfId="0" applyFo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164" fontId="5"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0" fontId="6" fillId="0" borderId="6" xfId="0" applyFont="1" applyBorder="1" applyAlignment="1">
      <alignment horizontal="left" vertical="center" wrapText="1" indent="1"/>
    </xf>
    <xf numFmtId="164" fontId="7" fillId="0" borderId="12" xfId="0" applyNumberFormat="1" applyFont="1" applyBorder="1" applyAlignment="1">
      <alignment horizontal="right" vertical="center" wrapText="1"/>
    </xf>
    <xf numFmtId="0" fontId="4" fillId="0" borderId="5" xfId="0" applyFont="1" applyBorder="1" applyAlignment="1">
      <alignment horizontal="justify" vertical="center" wrapText="1"/>
    </xf>
    <xf numFmtId="0" fontId="6" fillId="0" borderId="5" xfId="0" applyFont="1" applyBorder="1" applyAlignment="1">
      <alignment horizontal="justify" vertical="center" wrapText="1"/>
    </xf>
    <xf numFmtId="164" fontId="3" fillId="0" borderId="0" xfId="0" applyNumberFormat="1" applyFont="1"/>
    <xf numFmtId="164" fontId="7" fillId="0" borderId="12" xfId="0" applyNumberFormat="1" applyFont="1" applyBorder="1" applyAlignment="1">
      <alignment horizontal="justify" vertical="center" wrapText="1"/>
    </xf>
    <xf numFmtId="164" fontId="5" fillId="0" borderId="12" xfId="0" applyNumberFormat="1" applyFont="1" applyBorder="1" applyAlignment="1">
      <alignment horizontal="justify" vertical="center" wrapText="1"/>
    </xf>
    <xf numFmtId="0" fontId="6" fillId="0" borderId="6" xfId="0" applyFont="1" applyBorder="1" applyAlignment="1">
      <alignment horizontal="left" vertical="center" indent="1"/>
    </xf>
    <xf numFmtId="164" fontId="6" fillId="0" borderId="12" xfId="0" applyNumberFormat="1" applyFont="1" applyBorder="1" applyAlignment="1">
      <alignment horizontal="justify" vertical="center" wrapText="1"/>
    </xf>
    <xf numFmtId="0" fontId="2" fillId="0" borderId="0" xfId="0" applyFont="1" applyAlignment="1">
      <alignment horizontal="center" vertical="center"/>
    </xf>
    <xf numFmtId="0" fontId="6" fillId="0" borderId="0" xfId="0" applyFont="1" applyBorder="1" applyAlignment="1">
      <alignment horizontal="left" vertical="center" wrapText="1" indent="1"/>
    </xf>
    <xf numFmtId="0" fontId="6" fillId="3" borderId="5" xfId="0" applyFont="1" applyFill="1" applyBorder="1" applyAlignment="1">
      <alignment horizontal="justify" vertical="center" wrapText="1"/>
    </xf>
    <xf numFmtId="0" fontId="3" fillId="3" borderId="0" xfId="0" applyFont="1" applyFill="1"/>
    <xf numFmtId="164" fontId="6" fillId="3" borderId="12" xfId="0" applyNumberFormat="1" applyFont="1" applyFill="1" applyBorder="1" applyAlignment="1">
      <alignment horizontal="justify" vertical="center" wrapText="1"/>
    </xf>
    <xf numFmtId="164" fontId="6" fillId="0" borderId="12" xfId="0" applyNumberFormat="1" applyFont="1" applyFill="1" applyBorder="1" applyAlignment="1">
      <alignment horizontal="justify" vertical="center" wrapText="1"/>
    </xf>
    <xf numFmtId="0" fontId="4" fillId="0" borderId="6" xfId="0" applyFont="1" applyBorder="1" applyAlignment="1">
      <alignment horizontal="justify" vertical="center" wrapText="1"/>
    </xf>
    <xf numFmtId="164" fontId="6" fillId="0" borderId="12" xfId="0" applyNumberFormat="1" applyFont="1" applyFill="1" applyBorder="1" applyAlignment="1">
      <alignment horizontal="right" vertical="center" wrapText="1"/>
    </xf>
    <xf numFmtId="0" fontId="6" fillId="0" borderId="6" xfId="0" applyFont="1" applyBorder="1" applyAlignment="1">
      <alignment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4" fontId="9" fillId="0" borderId="12" xfId="0"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164" fontId="9" fillId="0" borderId="13" xfId="0" applyNumberFormat="1" applyFont="1" applyBorder="1" applyAlignment="1">
      <alignment horizontal="justify" vertical="center" wrapText="1"/>
    </xf>
    <xf numFmtId="0" fontId="4" fillId="0" borderId="0" xfId="0" applyFont="1" applyAlignment="1">
      <alignment horizontal="center" vertical="center"/>
    </xf>
    <xf numFmtId="0" fontId="11" fillId="0" borderId="0" xfId="0" applyFont="1" applyAlignment="1">
      <alignment horizontal="justify" vertical="center" wrapText="1"/>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4"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vertical="center"/>
    </xf>
    <xf numFmtId="43" fontId="6" fillId="0" borderId="12" xfId="1" applyFont="1" applyBorder="1" applyAlignment="1">
      <alignment vertical="center" wrapText="1"/>
    </xf>
    <xf numFmtId="0" fontId="6"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0" fillId="0" borderId="0" xfId="0" applyAlignment="1">
      <alignment vertical="center"/>
    </xf>
    <xf numFmtId="0" fontId="6" fillId="0" borderId="12" xfId="0" applyFont="1" applyBorder="1" applyAlignment="1">
      <alignment horizontal="justify" vertical="center" wrapText="1"/>
    </xf>
    <xf numFmtId="0" fontId="3" fillId="0" borderId="7" xfId="0" applyFont="1" applyBorder="1" applyAlignment="1">
      <alignment vertical="center"/>
    </xf>
    <xf numFmtId="0" fontId="6" fillId="0" borderId="8" xfId="0" applyFont="1" applyBorder="1" applyAlignment="1">
      <alignment vertical="center" wrapText="1"/>
    </xf>
    <xf numFmtId="0" fontId="6" fillId="0" borderId="13" xfId="0" applyFont="1" applyBorder="1" applyAlignment="1">
      <alignment horizontal="justify" vertical="center" wrapText="1"/>
    </xf>
    <xf numFmtId="0" fontId="2" fillId="0" borderId="5"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50"/>
  <sheetViews>
    <sheetView showGridLines="0" tabSelected="1" zoomScale="110" zoomScaleNormal="110" zoomScaleSheetLayoutView="100" workbookViewId="0"/>
  </sheetViews>
  <sheetFormatPr baseColWidth="10" defaultColWidth="0" defaultRowHeight="15" zeroHeight="1" x14ac:dyDescent="0.25"/>
  <cols>
    <col min="1" max="1" width="1.140625" style="2" customWidth="1"/>
    <col min="2" max="2" width="2.5703125" style="2" customWidth="1"/>
    <col min="3" max="3" width="33.140625" style="2" customWidth="1"/>
    <col min="4" max="4" width="14.28515625" style="2" customWidth="1"/>
    <col min="5" max="5" width="13.5703125" style="2" customWidth="1"/>
    <col min="6" max="6" width="13.42578125" style="2" customWidth="1"/>
    <col min="7" max="7" width="13.28515625" style="2" customWidth="1"/>
    <col min="8" max="8" width="15.28515625" style="2" customWidth="1"/>
    <col min="9" max="9" width="15.5703125" style="2" customWidth="1"/>
    <col min="10" max="10" width="13.42578125" style="2" bestFit="1" customWidth="1"/>
    <col min="11" max="11" width="2.7109375" style="2" customWidth="1"/>
    <col min="12" max="12" width="0" hidden="1" customWidth="1"/>
    <col min="13" max="16384" width="11.42578125" hidden="1"/>
  </cols>
  <sheetData>
    <row r="1" spans="1:11" x14ac:dyDescent="0.25">
      <c r="A1"/>
      <c r="B1" s="1" t="s">
        <v>0</v>
      </c>
      <c r="C1" s="1"/>
      <c r="D1" s="1"/>
      <c r="E1" s="1"/>
      <c r="F1" s="1"/>
      <c r="G1" s="1"/>
      <c r="H1" s="1"/>
      <c r="I1" s="1"/>
      <c r="J1" s="1"/>
    </row>
    <row r="2" spans="1:11" x14ac:dyDescent="0.25">
      <c r="A2"/>
      <c r="B2" s="3" t="s">
        <v>1</v>
      </c>
      <c r="C2" s="4"/>
      <c r="D2" s="4"/>
      <c r="E2" s="4"/>
      <c r="F2" s="4"/>
      <c r="G2" s="4"/>
      <c r="H2" s="4"/>
      <c r="I2" s="4"/>
      <c r="J2" s="5"/>
    </row>
    <row r="3" spans="1:11" ht="15" customHeight="1" x14ac:dyDescent="0.25">
      <c r="A3"/>
      <c r="B3" s="6" t="s">
        <v>2</v>
      </c>
      <c r="C3" s="7"/>
      <c r="D3" s="7"/>
      <c r="E3" s="7"/>
      <c r="F3" s="7"/>
      <c r="G3" s="7"/>
      <c r="H3" s="7"/>
      <c r="I3" s="7"/>
      <c r="J3" s="8"/>
    </row>
    <row r="4" spans="1:11" ht="15" customHeight="1" x14ac:dyDescent="0.25">
      <c r="A4"/>
      <c r="B4" s="9" t="s">
        <v>3</v>
      </c>
      <c r="C4" s="10"/>
      <c r="D4" s="10"/>
      <c r="E4" s="10"/>
      <c r="F4" s="10"/>
      <c r="G4" s="10"/>
      <c r="H4" s="10"/>
      <c r="I4" s="10"/>
      <c r="J4" s="11"/>
    </row>
    <row r="5" spans="1:11" ht="15" customHeight="1" x14ac:dyDescent="0.25">
      <c r="A5"/>
      <c r="B5" s="12" t="s">
        <v>4</v>
      </c>
      <c r="C5" s="13"/>
      <c r="D5" s="13"/>
      <c r="E5" s="13"/>
      <c r="F5" s="13"/>
      <c r="G5" s="13"/>
      <c r="H5" s="13"/>
      <c r="I5" s="13"/>
      <c r="J5" s="14"/>
    </row>
    <row r="6" spans="1:11" ht="41.25" customHeight="1" x14ac:dyDescent="0.25">
      <c r="A6"/>
      <c r="B6" s="15" t="s">
        <v>5</v>
      </c>
      <c r="C6" s="16"/>
      <c r="D6" s="17" t="s">
        <v>6</v>
      </c>
      <c r="E6" s="17" t="s">
        <v>7</v>
      </c>
      <c r="F6" s="17" t="s">
        <v>8</v>
      </c>
      <c r="G6" s="17" t="s">
        <v>9</v>
      </c>
      <c r="H6" s="17" t="s">
        <v>10</v>
      </c>
      <c r="I6" s="17" t="s">
        <v>11</v>
      </c>
      <c r="J6" s="17" t="s">
        <v>12</v>
      </c>
    </row>
    <row r="7" spans="1:11" ht="9.9499999999999993" customHeight="1" x14ac:dyDescent="0.25">
      <c r="A7"/>
      <c r="B7" s="18"/>
      <c r="C7" s="19"/>
      <c r="D7" s="20"/>
      <c r="E7" s="20"/>
      <c r="F7" s="20"/>
      <c r="G7" s="20"/>
      <c r="H7" s="20"/>
      <c r="I7" s="20"/>
      <c r="J7" s="20"/>
    </row>
    <row r="8" spans="1:11" ht="15" customHeight="1" x14ac:dyDescent="0.25">
      <c r="A8"/>
      <c r="B8" s="21" t="s">
        <v>13</v>
      </c>
      <c r="C8" s="22"/>
      <c r="D8" s="23">
        <f>D9+D20+D35</f>
        <v>40665247.700000003</v>
      </c>
      <c r="E8" s="23">
        <f t="shared" ref="E8:J8" si="0">E9+E20</f>
        <v>2496152.8000000003</v>
      </c>
      <c r="F8" s="23">
        <f t="shared" si="0"/>
        <v>1762618.6</v>
      </c>
      <c r="G8" s="23">
        <f t="shared" si="0"/>
        <v>0</v>
      </c>
      <c r="H8" s="23">
        <f>H9+H20+H35</f>
        <v>41226000.500000007</v>
      </c>
      <c r="I8" s="23">
        <f t="shared" si="0"/>
        <v>2252659.9</v>
      </c>
      <c r="J8" s="23">
        <f t="shared" si="0"/>
        <v>402601.30000000005</v>
      </c>
    </row>
    <row r="9" spans="1:11" ht="15" customHeight="1" x14ac:dyDescent="0.25">
      <c r="A9"/>
      <c r="B9" s="24"/>
      <c r="C9" s="25" t="s">
        <v>14</v>
      </c>
      <c r="D9" s="23">
        <f>D10+D18+D19</f>
        <v>1851611.8000000003</v>
      </c>
      <c r="E9" s="23">
        <f t="shared" ref="E9:J9" si="1">E10+E18+E19</f>
        <v>6308.4</v>
      </c>
      <c r="F9" s="23">
        <f t="shared" si="1"/>
        <v>1762618.6</v>
      </c>
      <c r="G9" s="23">
        <f t="shared" si="1"/>
        <v>0</v>
      </c>
      <c r="H9" s="23">
        <f t="shared" si="1"/>
        <v>95301.599999999919</v>
      </c>
      <c r="I9" s="23">
        <f t="shared" si="1"/>
        <v>2252659.9</v>
      </c>
      <c r="J9" s="23">
        <f t="shared" si="1"/>
        <v>0</v>
      </c>
    </row>
    <row r="10" spans="1:11" ht="15" customHeight="1" x14ac:dyDescent="0.25">
      <c r="A10"/>
      <c r="B10" s="24"/>
      <c r="C10" s="26" t="s">
        <v>15</v>
      </c>
      <c r="D10" s="27">
        <f>SUM(D12:D16)</f>
        <v>1851611.8000000003</v>
      </c>
      <c r="E10" s="27">
        <f t="shared" ref="E10:J10" si="2">SUM(E12:E16)</f>
        <v>6308.4</v>
      </c>
      <c r="F10" s="27">
        <f t="shared" si="2"/>
        <v>1762618.6</v>
      </c>
      <c r="G10" s="27">
        <f t="shared" si="2"/>
        <v>0</v>
      </c>
      <c r="H10" s="27">
        <f>SUM(H12:H16)</f>
        <v>95301.599999999919</v>
      </c>
      <c r="I10" s="27">
        <f t="shared" si="2"/>
        <v>2252659.9</v>
      </c>
      <c r="J10" s="27">
        <f t="shared" si="2"/>
        <v>0</v>
      </c>
    </row>
    <row r="11" spans="1:11" ht="15" customHeight="1" x14ac:dyDescent="0.25">
      <c r="A11"/>
      <c r="B11" s="24"/>
      <c r="C11" s="26"/>
      <c r="D11" s="23"/>
      <c r="E11" s="23"/>
      <c r="F11" s="23"/>
      <c r="G11" s="23"/>
      <c r="H11" s="23"/>
      <c r="I11" s="23"/>
      <c r="J11" s="23"/>
    </row>
    <row r="12" spans="1:11" ht="15" customHeight="1" x14ac:dyDescent="0.25">
      <c r="A12"/>
      <c r="B12" s="24"/>
      <c r="C12" s="26" t="s">
        <v>16</v>
      </c>
      <c r="D12" s="27">
        <v>21518.3</v>
      </c>
      <c r="E12" s="27">
        <v>92.1</v>
      </c>
      <c r="F12" s="27">
        <v>15668.8</v>
      </c>
      <c r="G12" s="27">
        <v>0</v>
      </c>
      <c r="H12" s="27">
        <f t="shared" ref="H12:H16" si="3">D12+E12-F12</f>
        <v>5941.5999999999985</v>
      </c>
      <c r="I12" s="27">
        <v>738875.2</v>
      </c>
      <c r="J12" s="27">
        <v>0</v>
      </c>
      <c r="K12" s="27"/>
    </row>
    <row r="13" spans="1:11" ht="15" customHeight="1" x14ac:dyDescent="0.25">
      <c r="A13"/>
      <c r="B13" s="24"/>
      <c r="C13" s="26" t="s">
        <v>17</v>
      </c>
      <c r="D13" s="27">
        <v>779028.6</v>
      </c>
      <c r="E13" s="27">
        <v>4573.7</v>
      </c>
      <c r="F13" s="27">
        <v>774286</v>
      </c>
      <c r="G13" s="27">
        <v>0</v>
      </c>
      <c r="H13" s="27">
        <f t="shared" si="3"/>
        <v>9316.2999999999302</v>
      </c>
      <c r="I13" s="27">
        <v>560724.6</v>
      </c>
      <c r="J13" s="27">
        <v>0</v>
      </c>
      <c r="K13" s="27"/>
    </row>
    <row r="14" spans="1:11" ht="15" customHeight="1" x14ac:dyDescent="0.25">
      <c r="A14"/>
      <c r="B14" s="24"/>
      <c r="C14" s="26" t="s">
        <v>18</v>
      </c>
      <c r="D14" s="27">
        <v>129576.3</v>
      </c>
      <c r="E14" s="27">
        <v>1642.6</v>
      </c>
      <c r="F14" s="27">
        <v>96464.7</v>
      </c>
      <c r="G14" s="27">
        <v>0</v>
      </c>
      <c r="H14" s="27">
        <f t="shared" si="3"/>
        <v>34754.199999999997</v>
      </c>
      <c r="I14" s="27">
        <v>221922</v>
      </c>
      <c r="J14" s="27">
        <v>0</v>
      </c>
      <c r="K14" s="27"/>
    </row>
    <row r="15" spans="1:11" ht="15" customHeight="1" x14ac:dyDescent="0.25">
      <c r="A15"/>
      <c r="B15" s="24"/>
      <c r="C15" s="26" t="s">
        <v>19</v>
      </c>
      <c r="D15" s="27">
        <v>750000</v>
      </c>
      <c r="E15" s="27">
        <v>0</v>
      </c>
      <c r="F15" s="27">
        <v>750000</v>
      </c>
      <c r="G15" s="27">
        <v>0</v>
      </c>
      <c r="H15" s="27">
        <f t="shared" si="3"/>
        <v>0</v>
      </c>
      <c r="I15" s="27">
        <v>14373.2</v>
      </c>
      <c r="J15" s="27">
        <v>0</v>
      </c>
      <c r="K15" s="27"/>
    </row>
    <row r="16" spans="1:11" ht="15" customHeight="1" x14ac:dyDescent="0.25">
      <c r="A16"/>
      <c r="B16" s="24"/>
      <c r="C16" s="26" t="s">
        <v>20</v>
      </c>
      <c r="D16" s="27">
        <v>171488.6</v>
      </c>
      <c r="E16" s="27">
        <v>0</v>
      </c>
      <c r="F16" s="27">
        <v>126199.1</v>
      </c>
      <c r="G16" s="27">
        <v>0</v>
      </c>
      <c r="H16" s="27">
        <f t="shared" si="3"/>
        <v>45289.5</v>
      </c>
      <c r="I16" s="27">
        <v>716764.9</v>
      </c>
      <c r="J16" s="27">
        <v>0</v>
      </c>
      <c r="K16" s="27"/>
    </row>
    <row r="17" spans="1:11" x14ac:dyDescent="0.25">
      <c r="A17"/>
      <c r="B17" s="28"/>
      <c r="C17" s="26"/>
      <c r="D17" s="27"/>
      <c r="E17" s="27"/>
      <c r="F17" s="27"/>
      <c r="G17" s="27"/>
      <c r="H17" s="27"/>
      <c r="I17" s="23"/>
      <c r="J17" s="23"/>
    </row>
    <row r="18" spans="1:11" x14ac:dyDescent="0.25">
      <c r="A18"/>
      <c r="B18" s="29"/>
      <c r="C18" s="26" t="s">
        <v>21</v>
      </c>
      <c r="D18" s="27"/>
      <c r="E18" s="27"/>
      <c r="F18" s="27"/>
      <c r="G18" s="27"/>
      <c r="H18" s="27"/>
      <c r="I18" s="27"/>
      <c r="J18" s="27"/>
      <c r="K18" s="27"/>
    </row>
    <row r="19" spans="1:11" x14ac:dyDescent="0.25">
      <c r="A19"/>
      <c r="B19" s="29"/>
      <c r="C19" s="26" t="s">
        <v>22</v>
      </c>
      <c r="D19" s="27"/>
      <c r="E19" s="27"/>
      <c r="F19" s="27"/>
      <c r="G19" s="27"/>
      <c r="H19" s="27"/>
      <c r="I19" s="27"/>
      <c r="J19" s="27"/>
    </row>
    <row r="20" spans="1:11" ht="15" customHeight="1" x14ac:dyDescent="0.25">
      <c r="A20"/>
      <c r="B20" s="24"/>
      <c r="C20" s="25" t="s">
        <v>23</v>
      </c>
      <c r="D20" s="23">
        <f t="shared" ref="D20:J20" si="4">D21+D33+D34</f>
        <v>40028873.900000006</v>
      </c>
      <c r="E20" s="23">
        <f t="shared" si="4"/>
        <v>2489844.4000000004</v>
      </c>
      <c r="F20" s="23">
        <f t="shared" si="4"/>
        <v>0</v>
      </c>
      <c r="G20" s="23">
        <f t="shared" si="4"/>
        <v>0</v>
      </c>
      <c r="H20" s="23">
        <f t="shared" si="4"/>
        <v>42518718.300000004</v>
      </c>
      <c r="I20" s="23">
        <f t="shared" si="4"/>
        <v>0</v>
      </c>
      <c r="J20" s="23">
        <f t="shared" si="4"/>
        <v>402601.30000000005</v>
      </c>
    </row>
    <row r="21" spans="1:11" x14ac:dyDescent="0.25">
      <c r="A21"/>
      <c r="B21" s="28"/>
      <c r="C21" s="26" t="s">
        <v>24</v>
      </c>
      <c r="D21" s="27">
        <f>SUM(D23:D33)</f>
        <v>40028873.900000006</v>
      </c>
      <c r="E21" s="27">
        <f>SUM(E23:E31)</f>
        <v>2489844.4000000004</v>
      </c>
      <c r="F21" s="27">
        <f>SUM(F23:F31)</f>
        <v>0</v>
      </c>
      <c r="G21" s="27"/>
      <c r="H21" s="27">
        <f>SUM(H23:H33)</f>
        <v>42518718.300000004</v>
      </c>
      <c r="I21" s="27">
        <f>SUM(I23:I35)</f>
        <v>0</v>
      </c>
      <c r="J21" s="27">
        <f>SUM(J23:J35)</f>
        <v>402601.30000000005</v>
      </c>
      <c r="K21" s="30"/>
    </row>
    <row r="22" spans="1:11" x14ac:dyDescent="0.25">
      <c r="A22"/>
      <c r="B22" s="28"/>
      <c r="C22" s="26"/>
      <c r="D22" s="31"/>
      <c r="E22" s="31"/>
      <c r="F22" s="31"/>
      <c r="G22" s="31"/>
      <c r="H22" s="31"/>
      <c r="I22" s="32"/>
      <c r="J22" s="32"/>
      <c r="K22" s="30"/>
    </row>
    <row r="23" spans="1:11" x14ac:dyDescent="0.25">
      <c r="A23"/>
      <c r="B23" s="28"/>
      <c r="C23" s="26" t="s">
        <v>16</v>
      </c>
      <c r="D23" s="27">
        <v>13253981.9</v>
      </c>
      <c r="E23" s="27">
        <v>558245.4</v>
      </c>
      <c r="F23" s="27">
        <v>0</v>
      </c>
      <c r="G23" s="27">
        <v>0</v>
      </c>
      <c r="H23" s="27">
        <f>D23+E23-F23</f>
        <v>13812227.300000001</v>
      </c>
      <c r="I23" s="27">
        <v>0</v>
      </c>
      <c r="J23" s="27">
        <v>0</v>
      </c>
      <c r="K23" s="27"/>
    </row>
    <row r="24" spans="1:11" x14ac:dyDescent="0.25">
      <c r="A24"/>
      <c r="B24" s="28"/>
      <c r="C24" s="33" t="s">
        <v>17</v>
      </c>
      <c r="D24" s="27">
        <v>10086836.6</v>
      </c>
      <c r="E24" s="27">
        <v>514250.9</v>
      </c>
      <c r="F24" s="27">
        <v>0</v>
      </c>
      <c r="G24" s="27">
        <v>0</v>
      </c>
      <c r="H24" s="27">
        <f t="shared" ref="H24:H32" si="5">D24+E24-F24</f>
        <v>10601087.5</v>
      </c>
      <c r="I24" s="27">
        <v>0</v>
      </c>
      <c r="J24" s="27">
        <v>0</v>
      </c>
      <c r="K24" s="27"/>
    </row>
    <row r="25" spans="1:11" x14ac:dyDescent="0.25">
      <c r="A25"/>
      <c r="B25" s="28"/>
      <c r="C25" s="26" t="s">
        <v>18</v>
      </c>
      <c r="D25" s="27">
        <v>3344488.3</v>
      </c>
      <c r="E25" s="27">
        <v>1417348.1</v>
      </c>
      <c r="F25" s="27">
        <v>0</v>
      </c>
      <c r="G25" s="27">
        <v>0</v>
      </c>
      <c r="H25" s="27">
        <f t="shared" si="5"/>
        <v>4761836.4000000004</v>
      </c>
      <c r="I25" s="27">
        <v>0</v>
      </c>
      <c r="J25" s="27">
        <v>0</v>
      </c>
      <c r="K25" s="27"/>
    </row>
    <row r="26" spans="1:11" x14ac:dyDescent="0.25">
      <c r="A26"/>
      <c r="B26" s="28"/>
      <c r="C26" s="26" t="s">
        <v>20</v>
      </c>
      <c r="D26" s="27">
        <v>13340192.300000001</v>
      </c>
      <c r="E26" s="27">
        <v>0</v>
      </c>
      <c r="F26" s="27">
        <v>0</v>
      </c>
      <c r="G26" s="27">
        <v>0</v>
      </c>
      <c r="H26" s="27">
        <f t="shared" si="5"/>
        <v>13340192.300000001</v>
      </c>
      <c r="I26" s="27">
        <v>0</v>
      </c>
      <c r="J26" s="27">
        <v>0</v>
      </c>
      <c r="K26" s="27"/>
    </row>
    <row r="27" spans="1:11" x14ac:dyDescent="0.25">
      <c r="A27"/>
      <c r="B27" s="28"/>
      <c r="C27" s="26" t="s">
        <v>25</v>
      </c>
      <c r="D27" s="27">
        <v>2187.1</v>
      </c>
      <c r="E27" s="27">
        <v>0</v>
      </c>
      <c r="F27" s="27">
        <v>0</v>
      </c>
      <c r="G27" s="27">
        <v>0</v>
      </c>
      <c r="H27" s="27">
        <f t="shared" si="5"/>
        <v>2187.1</v>
      </c>
      <c r="I27" s="27">
        <v>0</v>
      </c>
      <c r="J27" s="27">
        <v>0</v>
      </c>
      <c r="K27" s="27"/>
    </row>
    <row r="28" spans="1:11" x14ac:dyDescent="0.25">
      <c r="A28"/>
      <c r="B28" s="28"/>
      <c r="C28" s="26" t="s">
        <v>26</v>
      </c>
      <c r="D28" s="27">
        <v>1187.7</v>
      </c>
      <c r="E28" s="27">
        <v>0</v>
      </c>
      <c r="F28" s="27">
        <v>0</v>
      </c>
      <c r="G28" s="27">
        <v>0</v>
      </c>
      <c r="H28" s="27">
        <f t="shared" si="5"/>
        <v>1187.7</v>
      </c>
      <c r="I28" s="27">
        <v>0</v>
      </c>
      <c r="J28" s="27">
        <v>0</v>
      </c>
      <c r="K28" s="27"/>
    </row>
    <row r="29" spans="1:11" x14ac:dyDescent="0.25">
      <c r="A29"/>
      <c r="B29" s="28"/>
      <c r="C29" s="26" t="s">
        <v>27</v>
      </c>
      <c r="D29" s="27">
        <v>0</v>
      </c>
      <c r="E29" s="27">
        <v>0</v>
      </c>
      <c r="F29" s="27">
        <v>0</v>
      </c>
      <c r="G29" s="27">
        <v>0</v>
      </c>
      <c r="H29" s="27">
        <f t="shared" si="5"/>
        <v>0</v>
      </c>
      <c r="I29" s="27">
        <v>0</v>
      </c>
      <c r="J29" s="27">
        <v>139799.5</v>
      </c>
      <c r="K29" s="27"/>
    </row>
    <row r="30" spans="1:11" x14ac:dyDescent="0.25">
      <c r="A30"/>
      <c r="B30" s="28"/>
      <c r="C30" s="26" t="s">
        <v>28</v>
      </c>
      <c r="D30" s="27">
        <v>0</v>
      </c>
      <c r="E30" s="27">
        <v>0</v>
      </c>
      <c r="F30" s="27">
        <v>0</v>
      </c>
      <c r="G30" s="27">
        <v>0</v>
      </c>
      <c r="H30" s="27">
        <f t="shared" si="5"/>
        <v>0</v>
      </c>
      <c r="I30" s="27">
        <v>0</v>
      </c>
      <c r="J30" s="27">
        <v>261929.4</v>
      </c>
      <c r="K30" s="27"/>
    </row>
    <row r="31" spans="1:11" x14ac:dyDescent="0.25">
      <c r="A31"/>
      <c r="B31" s="28"/>
      <c r="C31" s="26" t="s">
        <v>29</v>
      </c>
      <c r="D31" s="27">
        <v>0</v>
      </c>
      <c r="E31" s="27">
        <v>0</v>
      </c>
      <c r="F31" s="27">
        <v>0</v>
      </c>
      <c r="G31" s="27">
        <v>0</v>
      </c>
      <c r="H31" s="27">
        <f t="shared" si="5"/>
        <v>0</v>
      </c>
      <c r="I31" s="27">
        <v>0</v>
      </c>
      <c r="J31" s="27">
        <v>0</v>
      </c>
      <c r="K31" s="27"/>
    </row>
    <row r="32" spans="1:11" x14ac:dyDescent="0.25">
      <c r="A32"/>
      <c r="B32" s="28"/>
      <c r="C32" s="26" t="s">
        <v>30</v>
      </c>
      <c r="D32" s="27">
        <v>0</v>
      </c>
      <c r="E32" s="27">
        <v>0</v>
      </c>
      <c r="F32" s="27">
        <v>0</v>
      </c>
      <c r="G32" s="27">
        <v>0</v>
      </c>
      <c r="H32" s="27">
        <f t="shared" si="5"/>
        <v>0</v>
      </c>
      <c r="I32" s="27">
        <v>0</v>
      </c>
      <c r="J32" s="27">
        <v>872.4</v>
      </c>
      <c r="K32" s="27"/>
    </row>
    <row r="33" spans="1:11" x14ac:dyDescent="0.25">
      <c r="A33"/>
      <c r="B33" s="29"/>
      <c r="C33" s="26" t="s">
        <v>31</v>
      </c>
      <c r="D33" s="34"/>
      <c r="E33" s="27"/>
      <c r="F33" s="27"/>
      <c r="G33" s="27"/>
      <c r="H33" s="27"/>
      <c r="I33" s="27"/>
      <c r="J33" s="27"/>
    </row>
    <row r="34" spans="1:11" x14ac:dyDescent="0.25">
      <c r="A34"/>
      <c r="B34" s="29"/>
      <c r="C34" s="26" t="s">
        <v>32</v>
      </c>
      <c r="D34" s="34"/>
      <c r="E34" s="34"/>
      <c r="F34" s="27"/>
      <c r="G34" s="27"/>
      <c r="H34" s="27"/>
      <c r="I34" s="27"/>
      <c r="J34" s="27"/>
    </row>
    <row r="35" spans="1:11" x14ac:dyDescent="0.25">
      <c r="A35"/>
      <c r="B35" s="68" t="s">
        <v>33</v>
      </c>
      <c r="C35" s="36" t="s">
        <v>34</v>
      </c>
      <c r="D35" s="27">
        <v>-1215238</v>
      </c>
      <c r="E35" s="34"/>
      <c r="F35" s="27"/>
      <c r="G35" s="27"/>
      <c r="H35" s="27">
        <v>-1388019.4</v>
      </c>
      <c r="I35" s="27"/>
      <c r="J35" s="27"/>
      <c r="K35" s="27"/>
    </row>
    <row r="36" spans="1:11" ht="15" customHeight="1" x14ac:dyDescent="0.25">
      <c r="A36"/>
      <c r="B36" s="37"/>
      <c r="C36" s="38"/>
      <c r="D36" s="39"/>
      <c r="E36" s="39"/>
      <c r="F36" s="39"/>
      <c r="G36" s="39"/>
      <c r="H36" s="39"/>
      <c r="I36" s="39"/>
      <c r="J36" s="39"/>
    </row>
    <row r="37" spans="1:11" ht="15" customHeight="1" x14ac:dyDescent="0.25">
      <c r="A37"/>
      <c r="B37" s="21" t="s">
        <v>35</v>
      </c>
      <c r="C37" s="22"/>
      <c r="D37" s="27">
        <v>7356124.2999999998</v>
      </c>
      <c r="E37" s="40"/>
      <c r="F37" s="40"/>
      <c r="G37" s="40"/>
      <c r="H37" s="27">
        <v>3684656.2</v>
      </c>
      <c r="I37" s="40"/>
      <c r="J37" s="40"/>
      <c r="K37" s="27"/>
    </row>
    <row r="38" spans="1:11" ht="15" customHeight="1" x14ac:dyDescent="0.25">
      <c r="A38"/>
      <c r="B38" s="28"/>
      <c r="C38" s="41"/>
      <c r="D38" s="34"/>
      <c r="E38" s="40"/>
      <c r="F38" s="40"/>
      <c r="G38" s="40"/>
      <c r="H38" s="40"/>
      <c r="I38" s="40"/>
      <c r="J38" s="42"/>
    </row>
    <row r="39" spans="1:11" ht="16.5" customHeight="1" x14ac:dyDescent="0.25">
      <c r="A39"/>
      <c r="B39" s="21" t="s">
        <v>36</v>
      </c>
      <c r="C39" s="22"/>
      <c r="D39" s="23">
        <f>D8+D37</f>
        <v>48021372</v>
      </c>
      <c r="E39" s="23">
        <f>E8+E36</f>
        <v>2496152.8000000003</v>
      </c>
      <c r="F39" s="23">
        <f>F8+F36</f>
        <v>1762618.6</v>
      </c>
      <c r="G39" s="23">
        <f>G8+G36</f>
        <v>0</v>
      </c>
      <c r="H39" s="23">
        <f>H8+H37</f>
        <v>44910656.70000001</v>
      </c>
      <c r="I39" s="23"/>
      <c r="J39" s="23"/>
    </row>
    <row r="40" spans="1:11" ht="9.9499999999999993" customHeight="1" x14ac:dyDescent="0.25">
      <c r="A40"/>
      <c r="B40" s="21"/>
      <c r="C40" s="22"/>
      <c r="D40" s="23"/>
      <c r="E40" s="23"/>
      <c r="F40" s="23"/>
      <c r="G40" s="23"/>
      <c r="H40" s="23"/>
      <c r="I40" s="23"/>
      <c r="J40" s="23"/>
    </row>
    <row r="41" spans="1:11" ht="16.5" customHeight="1" x14ac:dyDescent="0.25">
      <c r="A41"/>
      <c r="B41" s="21" t="s">
        <v>37</v>
      </c>
      <c r="C41" s="22"/>
      <c r="D41" s="23">
        <f>D42+D43+D44</f>
        <v>0</v>
      </c>
      <c r="E41" s="23">
        <f t="shared" ref="E41:G41" si="6">E42+E43+E44</f>
        <v>0</v>
      </c>
      <c r="F41" s="23">
        <f t="shared" si="6"/>
        <v>0</v>
      </c>
      <c r="G41" s="23">
        <f t="shared" si="6"/>
        <v>0</v>
      </c>
      <c r="H41" s="23">
        <f>D41+E41+F41+G41</f>
        <v>0</v>
      </c>
      <c r="I41" s="23"/>
      <c r="J41" s="23"/>
    </row>
    <row r="42" spans="1:11" ht="15" customHeight="1" x14ac:dyDescent="0.25">
      <c r="A42"/>
      <c r="B42" s="24"/>
      <c r="C42" s="43" t="s">
        <v>38</v>
      </c>
      <c r="D42" s="27">
        <v>0</v>
      </c>
      <c r="E42" s="27">
        <v>0</v>
      </c>
      <c r="F42" s="27">
        <v>0</v>
      </c>
      <c r="G42" s="27">
        <v>0</v>
      </c>
      <c r="H42" s="27">
        <f>D42+E42+F42+G42</f>
        <v>0</v>
      </c>
      <c r="I42" s="27"/>
      <c r="J42" s="27"/>
    </row>
    <row r="43" spans="1:11" ht="15" customHeight="1" x14ac:dyDescent="0.25">
      <c r="A43"/>
      <c r="B43" s="24"/>
      <c r="C43" s="43" t="s">
        <v>39</v>
      </c>
      <c r="D43" s="27">
        <v>0</v>
      </c>
      <c r="E43" s="27">
        <v>0</v>
      </c>
      <c r="F43" s="27">
        <v>0</v>
      </c>
      <c r="G43" s="27">
        <v>0</v>
      </c>
      <c r="H43" s="27">
        <f>D43+E43+F43+G43</f>
        <v>0</v>
      </c>
      <c r="I43" s="27"/>
      <c r="J43" s="27"/>
    </row>
    <row r="44" spans="1:11" ht="15" customHeight="1" x14ac:dyDescent="0.25">
      <c r="A44"/>
      <c r="B44" s="24"/>
      <c r="C44" s="43" t="s">
        <v>40</v>
      </c>
      <c r="D44" s="27">
        <v>0</v>
      </c>
      <c r="E44" s="27">
        <v>0</v>
      </c>
      <c r="F44" s="27">
        <v>0</v>
      </c>
      <c r="G44" s="27">
        <v>0</v>
      </c>
      <c r="H44" s="27">
        <f>D44+E44+F44+G44</f>
        <v>0</v>
      </c>
      <c r="I44" s="27"/>
      <c r="J44" s="27"/>
    </row>
    <row r="45" spans="1:11" ht="9.9499999999999993" customHeight="1" x14ac:dyDescent="0.25">
      <c r="B45" s="44"/>
      <c r="C45" s="45"/>
      <c r="D45" s="46"/>
      <c r="E45" s="46"/>
      <c r="F45" s="46"/>
      <c r="G45" s="46"/>
      <c r="H45" s="46"/>
      <c r="I45" s="23"/>
      <c r="J45" s="23"/>
    </row>
    <row r="46" spans="1:11" ht="16.5" customHeight="1" x14ac:dyDescent="0.25">
      <c r="B46" s="21" t="s">
        <v>41</v>
      </c>
      <c r="C46" s="22"/>
      <c r="D46" s="23">
        <f>+D47+D48</f>
        <v>3294686.9</v>
      </c>
      <c r="E46" s="23">
        <f t="shared" ref="E46:H46" si="7">+E47+E48</f>
        <v>338481.1</v>
      </c>
      <c r="F46" s="23">
        <f t="shared" si="7"/>
        <v>0</v>
      </c>
      <c r="G46" s="23">
        <f t="shared" si="7"/>
        <v>0</v>
      </c>
      <c r="H46" s="23">
        <f t="shared" si="7"/>
        <v>3633168</v>
      </c>
      <c r="I46" s="23"/>
      <c r="J46" s="23"/>
    </row>
    <row r="47" spans="1:11" ht="15" customHeight="1" x14ac:dyDescent="0.25">
      <c r="B47" s="24"/>
      <c r="C47" s="43" t="s">
        <v>42</v>
      </c>
      <c r="D47" s="27">
        <v>2870034.6</v>
      </c>
      <c r="E47" s="27">
        <v>0</v>
      </c>
      <c r="F47" s="27">
        <v>0</v>
      </c>
      <c r="G47" s="27">
        <v>0</v>
      </c>
      <c r="H47" s="27">
        <f>D47+E47-F47</f>
        <v>2870034.6</v>
      </c>
      <c r="I47" s="47"/>
      <c r="J47" s="27"/>
      <c r="K47" s="27"/>
    </row>
    <row r="48" spans="1:11" ht="15" customHeight="1" x14ac:dyDescent="0.25">
      <c r="B48" s="24"/>
      <c r="C48" s="43" t="s">
        <v>43</v>
      </c>
      <c r="D48" s="27">
        <v>424652.3</v>
      </c>
      <c r="E48" s="47">
        <v>338481.1</v>
      </c>
      <c r="F48" s="27">
        <v>0</v>
      </c>
      <c r="G48" s="27">
        <v>0</v>
      </c>
      <c r="H48" s="27">
        <f>D48+E48-F48</f>
        <v>763133.39999999991</v>
      </c>
      <c r="I48" s="27"/>
      <c r="J48" s="27"/>
      <c r="K48" s="27"/>
    </row>
    <row r="49" spans="1:11" ht="15.6" customHeight="1" x14ac:dyDescent="0.25">
      <c r="B49" s="48"/>
      <c r="C49" s="49"/>
      <c r="D49" s="50"/>
      <c r="E49" s="50"/>
      <c r="F49" s="50"/>
      <c r="G49" s="50"/>
      <c r="H49" s="50"/>
      <c r="I49" s="50"/>
      <c r="J49" s="50"/>
    </row>
    <row r="50" spans="1:11" ht="5.0999999999999996" customHeight="1" x14ac:dyDescent="0.25"/>
    <row r="51" spans="1:11" ht="20.25" customHeight="1" x14ac:dyDescent="0.25">
      <c r="B51" s="51">
        <v>1</v>
      </c>
      <c r="C51" s="52" t="s">
        <v>44</v>
      </c>
      <c r="D51" s="52"/>
      <c r="E51" s="52"/>
      <c r="F51" s="52"/>
      <c r="G51" s="52"/>
      <c r="H51" s="52"/>
      <c r="I51" s="52"/>
      <c r="J51" s="52"/>
    </row>
    <row r="52" spans="1:11" ht="15" customHeight="1" x14ac:dyDescent="0.25">
      <c r="B52" s="35" t="s">
        <v>33</v>
      </c>
      <c r="C52" s="52" t="s">
        <v>45</v>
      </c>
      <c r="D52" s="52"/>
      <c r="E52" s="52"/>
      <c r="F52" s="52"/>
      <c r="G52" s="52"/>
      <c r="H52" s="52"/>
      <c r="I52" s="52"/>
      <c r="J52" s="52"/>
    </row>
    <row r="53" spans="1:11" ht="30" customHeight="1" x14ac:dyDescent="0.25">
      <c r="B53" s="35" t="s">
        <v>33</v>
      </c>
      <c r="C53" s="52" t="s">
        <v>46</v>
      </c>
      <c r="D53" s="52"/>
      <c r="E53" s="52"/>
      <c r="F53" s="52"/>
      <c r="G53" s="52"/>
      <c r="H53" s="52"/>
      <c r="I53" s="52"/>
      <c r="J53" s="52"/>
    </row>
    <row r="54" spans="1:11" ht="33.75" customHeight="1" x14ac:dyDescent="0.25">
      <c r="B54" s="35" t="s">
        <v>33</v>
      </c>
      <c r="C54" s="52" t="s">
        <v>47</v>
      </c>
      <c r="D54" s="52"/>
      <c r="E54" s="52"/>
      <c r="F54" s="52"/>
      <c r="G54" s="52"/>
      <c r="H54" s="52"/>
      <c r="I54" s="52"/>
      <c r="J54" s="52"/>
    </row>
    <row r="55" spans="1:11" ht="12.75" customHeight="1" x14ac:dyDescent="0.25">
      <c r="B55" s="35"/>
      <c r="C55" s="53"/>
      <c r="D55" s="53"/>
      <c r="E55" s="53"/>
      <c r="F55" s="53"/>
      <c r="G55" s="53"/>
      <c r="H55" s="53"/>
      <c r="I55" s="54"/>
      <c r="J55" s="53"/>
    </row>
    <row r="56" spans="1:11" ht="24.75" x14ac:dyDescent="0.25">
      <c r="B56" s="55" t="s">
        <v>48</v>
      </c>
      <c r="C56" s="56"/>
      <c r="D56" s="17" t="s">
        <v>49</v>
      </c>
      <c r="E56" s="17" t="s">
        <v>50</v>
      </c>
      <c r="F56" s="17" t="s">
        <v>51</v>
      </c>
      <c r="G56" s="17" t="s">
        <v>52</v>
      </c>
      <c r="H56" s="17" t="s">
        <v>53</v>
      </c>
    </row>
    <row r="57" spans="1:11" ht="15" customHeight="1" x14ac:dyDescent="0.25">
      <c r="B57" s="18" t="s">
        <v>54</v>
      </c>
      <c r="C57" s="19"/>
      <c r="D57" s="57"/>
      <c r="E57" s="57"/>
      <c r="F57" s="57"/>
      <c r="G57" s="57"/>
      <c r="H57" s="57"/>
    </row>
    <row r="58" spans="1:11" s="63" customFormat="1" ht="15" customHeight="1" x14ac:dyDescent="0.25">
      <c r="A58" s="58"/>
      <c r="B58" s="59"/>
      <c r="C58" s="43" t="s">
        <v>55</v>
      </c>
      <c r="D58" s="60"/>
      <c r="E58" s="61"/>
      <c r="F58" s="61"/>
      <c r="G58" s="61"/>
      <c r="H58" s="62"/>
      <c r="I58" s="58"/>
      <c r="J58" s="58"/>
      <c r="K58" s="58"/>
    </row>
    <row r="59" spans="1:11" s="63" customFormat="1" ht="15" customHeight="1" x14ac:dyDescent="0.25">
      <c r="A59" s="58"/>
      <c r="B59" s="59"/>
      <c r="C59" s="43" t="s">
        <v>56</v>
      </c>
      <c r="D59" s="64"/>
      <c r="E59" s="64"/>
      <c r="F59" s="64"/>
      <c r="G59" s="64"/>
      <c r="H59" s="64"/>
      <c r="I59" s="58"/>
      <c r="J59" s="58"/>
      <c r="K59" s="58"/>
    </row>
    <row r="60" spans="1:11" s="63" customFormat="1" ht="15" customHeight="1" x14ac:dyDescent="0.25">
      <c r="A60" s="58"/>
      <c r="B60" s="65"/>
      <c r="C60" s="66" t="s">
        <v>57</v>
      </c>
      <c r="D60" s="67"/>
      <c r="E60" s="67"/>
      <c r="F60" s="67"/>
      <c r="G60" s="67"/>
      <c r="H60" s="67"/>
      <c r="I60" s="58"/>
      <c r="J60" s="58"/>
      <c r="K60" s="58"/>
    </row>
    <row r="61" spans="1:11" x14ac:dyDescent="0.25">
      <c r="A61"/>
      <c r="K61"/>
    </row>
    <row r="62" spans="1:11" x14ac:dyDescent="0.25"/>
    <row r="63" spans="1:11" x14ac:dyDescent="0.25"/>
    <row r="64" spans="1:11"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sheetData>
  <mergeCells count="21">
    <mergeCell ref="C54:J54"/>
    <mergeCell ref="B56:C56"/>
    <mergeCell ref="B57:C57"/>
    <mergeCell ref="B45:C45"/>
    <mergeCell ref="B46:C46"/>
    <mergeCell ref="B49:C49"/>
    <mergeCell ref="C51:J51"/>
    <mergeCell ref="C52:J52"/>
    <mergeCell ref="C53:J53"/>
    <mergeCell ref="B7:C7"/>
    <mergeCell ref="B8:C8"/>
    <mergeCell ref="B37:C37"/>
    <mergeCell ref="B39:C39"/>
    <mergeCell ref="B40:C40"/>
    <mergeCell ref="B41:C41"/>
    <mergeCell ref="B1:J1"/>
    <mergeCell ref="B2:J2"/>
    <mergeCell ref="B3:J3"/>
    <mergeCell ref="B4:J4"/>
    <mergeCell ref="B5:J5"/>
    <mergeCell ref="B6:C6"/>
  </mergeCells>
  <printOptions horizontalCentered="1"/>
  <pageMargins left="0.25" right="0.25"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2</vt:lpstr>
      <vt:lpstr>'Formato 2'!Área_de_impresión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2020-10-29T17:50:44Z</cp:lastPrinted>
  <dcterms:created xsi:type="dcterms:W3CDTF">2020-10-29T17:40:15Z</dcterms:created>
  <dcterms:modified xsi:type="dcterms:W3CDTF">2020-10-29T17:50:52Z</dcterms:modified>
</cp:coreProperties>
</file>