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Formato 1 DF OK" sheetId="1" r:id="rId1"/>
  </sheets>
  <definedNames>
    <definedName name="_xlnm.Print_Titles" localSheetId="0">'Formato 1 DF OK'!$2:$6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F69" i="1"/>
  <c r="E69" i="1"/>
  <c r="F64" i="1"/>
  <c r="F80" i="1" s="1"/>
  <c r="E64" i="1"/>
  <c r="E80" i="1" s="1"/>
  <c r="B61" i="1"/>
  <c r="F58" i="1"/>
  <c r="E58" i="1"/>
  <c r="E53" i="1"/>
  <c r="C51" i="1"/>
  <c r="C61" i="1" s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B47" i="1" s="1"/>
  <c r="B63" i="1" s="1"/>
  <c r="F23" i="1"/>
  <c r="E23" i="1"/>
  <c r="E47" i="1" s="1"/>
  <c r="E60" i="1" s="1"/>
  <c r="B20" i="1"/>
  <c r="F19" i="1"/>
  <c r="E19" i="1"/>
  <c r="C17" i="1"/>
  <c r="B17" i="1"/>
  <c r="F9" i="1"/>
  <c r="F47" i="1" s="1"/>
  <c r="F60" i="1" s="1"/>
  <c r="F82" i="1" s="1"/>
  <c r="E9" i="1"/>
  <c r="C9" i="1"/>
  <c r="C47" i="1" s="1"/>
  <c r="C63" i="1" s="1"/>
  <c r="B9" i="1"/>
  <c r="E82" i="1" l="1"/>
</calcChain>
</file>

<file path=xl/sharedStrings.xml><?xml version="1.0" encoding="utf-8"?>
<sst xmlns="http://schemas.openxmlformats.org/spreadsheetml/2006/main" count="128" uniqueCount="125">
  <si>
    <t>Formato 1 Estado de Situación Financiera Detallado - LDF</t>
  </si>
  <si>
    <t>Sector Central del Poder Ejecutivo del Estado Libre y Soberano de México</t>
  </si>
  <si>
    <t>Estado de Situación Financiera Detallado - LDF</t>
  </si>
  <si>
    <t>Al 31 de diciembre de 2021</t>
  </si>
  <si>
    <t>(Miles de Pesos)</t>
  </si>
  <si>
    <t>Concepto (c)</t>
  </si>
  <si>
    <t>Dic 21</t>
  </si>
  <si>
    <t>Dic 20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</si>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</sst>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49" fontId="2" fillId="0" borderId="6" xfId="0" quotePrefix="1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7" xfId="0" applyFont="1" applyBorder="1" applyAlignment="1">
      <alignment horizontal="left" vertical="center" wrapText="1" indent="1"/>
    </xf>
    <xf numFmtId="164" fontId="2" fillId="0" borderId="7" xfId="0" applyNumberFormat="1" applyFont="1" applyBorder="1" applyAlignment="1">
      <alignment horizontal="right" vertical="center" wrapText="1" indent="1"/>
    </xf>
    <xf numFmtId="164" fontId="2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 indent="1"/>
    </xf>
    <xf numFmtId="164" fontId="2" fillId="0" borderId="8" xfId="0" applyNumberFormat="1" applyFont="1" applyBorder="1" applyAlignment="1">
      <alignment horizontal="right" vertical="center" wrapText="1" indent="1"/>
    </xf>
    <xf numFmtId="164" fontId="2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164" fontId="4" fillId="0" borderId="8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right" vertical="center" wrapText="1" indent="2"/>
    </xf>
    <xf numFmtId="164" fontId="4" fillId="0" borderId="8" xfId="0" applyNumberFormat="1" applyFont="1" applyBorder="1" applyAlignment="1">
      <alignment horizontal="right" vertical="center" wrapText="1" indent="2"/>
    </xf>
    <xf numFmtId="164" fontId="4" fillId="0" borderId="8" xfId="0" applyNumberFormat="1" applyFont="1" applyBorder="1" applyAlignment="1">
      <alignment horizontal="right" vertical="center" wrapText="1" indent="1"/>
    </xf>
    <xf numFmtId="0" fontId="4" fillId="0" borderId="8" xfId="0" applyFont="1" applyBorder="1" applyAlignment="1">
      <alignment horizontal="justify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 indent="1"/>
    </xf>
    <xf numFmtId="164" fontId="5" fillId="0" borderId="9" xfId="0" applyNumberFormat="1" applyFont="1" applyBorder="1" applyAlignment="1">
      <alignment vertical="center" wrapText="1"/>
    </xf>
    <xf numFmtId="0" fontId="3" fillId="0" borderId="0" xfId="0" applyFont="1" applyBorder="1"/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 indent="1"/>
    </xf>
    <xf numFmtId="164" fontId="5" fillId="0" borderId="3" xfId="0" applyNumberFormat="1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 indent="1"/>
    </xf>
    <xf numFmtId="164" fontId="5" fillId="0" borderId="8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 indent="1"/>
    </xf>
    <xf numFmtId="0" fontId="6" fillId="0" borderId="0" xfId="0" applyFont="1"/>
    <xf numFmtId="164" fontId="6" fillId="0" borderId="0" xfId="0" applyNumberFormat="1" applyFont="1" applyAlignment="1"/>
    <xf numFmtId="0" fontId="6" fillId="0" borderId="0" xfId="0" applyFont="1" applyAlignment="1"/>
    <xf numFmtId="164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U101"/>
  <sheetViews>
    <sheetView showGridLines="0" tabSelected="1" zoomScale="130" zoomScaleNormal="130" zoomScaleSheetLayoutView="100" workbookViewId="0">
      <selection activeCell="A10" sqref="A10"/>
    </sheetView>
  </sheetViews>
  <sheetFormatPr baseColWidth="10" defaultColWidth="0" defaultRowHeight="15" zeroHeight="1" x14ac:dyDescent="0.25"/>
  <cols>
    <col min="1" max="1" width="50.85546875" style="44" customWidth="1"/>
    <col min="2" max="2" width="13.42578125" style="44" customWidth="1"/>
    <col min="3" max="3" width="13" style="45" customWidth="1"/>
    <col min="4" max="4" width="51.28515625" style="44" customWidth="1"/>
    <col min="5" max="5" width="12.28515625" style="46" customWidth="1"/>
    <col min="6" max="6" width="11.85546875" style="45" customWidth="1"/>
    <col min="14" max="16374" width="11.42578125" hidden="1"/>
    <col min="16375" max="16384" width="1.710937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ht="9.75" customHeight="1" x14ac:dyDescent="0.25">
      <c r="A2" s="2" t="s">
        <v>1</v>
      </c>
      <c r="B2" s="3"/>
      <c r="C2" s="3"/>
      <c r="D2" s="3"/>
      <c r="E2" s="3"/>
      <c r="F2" s="3"/>
    </row>
    <row r="3" spans="1:6" ht="7.5" customHeight="1" x14ac:dyDescent="0.25">
      <c r="A3" s="4" t="s">
        <v>2</v>
      </c>
      <c r="B3" s="5"/>
      <c r="C3" s="5"/>
      <c r="D3" s="5"/>
      <c r="E3" s="5"/>
      <c r="F3" s="5"/>
    </row>
    <row r="4" spans="1:6" ht="9" customHeight="1" x14ac:dyDescent="0.25">
      <c r="A4" s="4" t="s">
        <v>3</v>
      </c>
      <c r="B4" s="5"/>
      <c r="C4" s="5"/>
      <c r="D4" s="5"/>
      <c r="E4" s="5"/>
      <c r="F4" s="5"/>
    </row>
    <row r="5" spans="1:6" ht="5.25" customHeight="1" x14ac:dyDescent="0.25">
      <c r="A5" s="6" t="s">
        <v>4</v>
      </c>
      <c r="B5" s="7"/>
      <c r="C5" s="7"/>
      <c r="D5" s="7"/>
      <c r="E5" s="7"/>
      <c r="F5" s="7"/>
    </row>
    <row r="6" spans="1:6" s="10" customFormat="1" ht="20.100000000000001" customHeight="1" x14ac:dyDescent="0.15">
      <c r="A6" s="8" t="s">
        <v>5</v>
      </c>
      <c r="B6" s="9" t="s">
        <v>6</v>
      </c>
      <c r="C6" s="9" t="s">
        <v>7</v>
      </c>
      <c r="D6" s="8" t="s">
        <v>5</v>
      </c>
      <c r="E6" s="9" t="s">
        <v>6</v>
      </c>
      <c r="F6" s="9" t="s">
        <v>7</v>
      </c>
    </row>
    <row r="7" spans="1:6" s="10" customFormat="1" ht="13.5" customHeight="1" x14ac:dyDescent="0.15">
      <c r="A7" s="11" t="s">
        <v>8</v>
      </c>
      <c r="B7" s="12"/>
      <c r="C7" s="12"/>
      <c r="D7" s="11" t="s">
        <v>9</v>
      </c>
      <c r="E7" s="13"/>
      <c r="F7" s="13"/>
    </row>
    <row r="8" spans="1:6" s="10" customFormat="1" ht="13.5" customHeight="1" x14ac:dyDescent="0.15">
      <c r="A8" s="14" t="s">
        <v>10</v>
      </c>
      <c r="B8" s="15"/>
      <c r="C8" s="15"/>
      <c r="D8" s="14" t="s">
        <v>11</v>
      </c>
      <c r="E8" s="16"/>
      <c r="F8" s="16"/>
    </row>
    <row r="9" spans="1:6" s="10" customFormat="1" ht="13.5" customHeight="1" x14ac:dyDescent="0.15">
      <c r="A9" s="17" t="s">
        <v>12</v>
      </c>
      <c r="B9" s="18">
        <f>SUM(B10:B16)</f>
        <v>5839188.9299999997</v>
      </c>
      <c r="C9" s="18">
        <f>SUM(C10:C16)</f>
        <v>5161777.3999999994</v>
      </c>
      <c r="D9" s="17" t="s">
        <v>13</v>
      </c>
      <c r="E9" s="19">
        <f>E10+E11+E12+E13+E14+E15+E16+E17+E18</f>
        <v>7362956.7999999998</v>
      </c>
      <c r="F9" s="19">
        <f>F10+F11+F12+F13+F14+F15+F16+F17+F18</f>
        <v>6967612.9999999991</v>
      </c>
    </row>
    <row r="10" spans="1:6" s="10" customFormat="1" ht="13.5" customHeight="1" x14ac:dyDescent="0.15">
      <c r="A10" s="20" t="s">
        <v>14</v>
      </c>
      <c r="B10" s="21">
        <v>14827.01</v>
      </c>
      <c r="C10" s="18">
        <v>15439.1</v>
      </c>
      <c r="D10" s="20" t="s">
        <v>15</v>
      </c>
      <c r="E10" s="22"/>
      <c r="F10" s="19"/>
    </row>
    <row r="11" spans="1:6" s="10" customFormat="1" ht="13.5" customHeight="1" x14ac:dyDescent="0.15">
      <c r="A11" s="20" t="s">
        <v>16</v>
      </c>
      <c r="B11" s="22">
        <v>5824361.9199999999</v>
      </c>
      <c r="C11" s="19">
        <v>5146338.3</v>
      </c>
      <c r="D11" s="20" t="s">
        <v>17</v>
      </c>
      <c r="E11" s="22">
        <v>309068.09999999998</v>
      </c>
      <c r="F11" s="19">
        <v>278783.2</v>
      </c>
    </row>
    <row r="12" spans="1:6" s="10" customFormat="1" ht="13.5" customHeight="1" x14ac:dyDescent="0.15">
      <c r="A12" s="20" t="s">
        <v>18</v>
      </c>
      <c r="B12" s="23"/>
      <c r="C12" s="24"/>
      <c r="D12" s="20" t="s">
        <v>19</v>
      </c>
      <c r="E12" s="22">
        <v>440677.6</v>
      </c>
      <c r="F12" s="19">
        <v>245896.2</v>
      </c>
    </row>
    <row r="13" spans="1:6" s="10" customFormat="1" ht="13.5" customHeight="1" x14ac:dyDescent="0.15">
      <c r="A13" s="20" t="s">
        <v>20</v>
      </c>
      <c r="B13" s="23"/>
      <c r="C13" s="24"/>
      <c r="D13" s="20" t="s">
        <v>21</v>
      </c>
      <c r="E13" s="22"/>
      <c r="F13" s="19"/>
    </row>
    <row r="14" spans="1:6" s="10" customFormat="1" ht="13.5" customHeight="1" x14ac:dyDescent="0.15">
      <c r="A14" s="20" t="s">
        <v>22</v>
      </c>
      <c r="B14" s="23"/>
      <c r="C14" s="24"/>
      <c r="D14" s="20" t="s">
        <v>23</v>
      </c>
      <c r="E14" s="22">
        <v>2261242.2999999998</v>
      </c>
      <c r="F14" s="19">
        <v>2036024.9</v>
      </c>
    </row>
    <row r="15" spans="1:6" s="10" customFormat="1" ht="13.5" customHeight="1" x14ac:dyDescent="0.15">
      <c r="A15" s="20" t="s">
        <v>24</v>
      </c>
      <c r="B15" s="23"/>
      <c r="C15" s="24"/>
      <c r="D15" s="20" t="s">
        <v>25</v>
      </c>
      <c r="E15" s="22"/>
      <c r="F15" s="19"/>
    </row>
    <row r="16" spans="1:6" s="10" customFormat="1" ht="13.5" customHeight="1" x14ac:dyDescent="0.15">
      <c r="A16" s="20" t="s">
        <v>26</v>
      </c>
      <c r="B16" s="23"/>
      <c r="C16" s="24"/>
      <c r="D16" s="20" t="s">
        <v>27</v>
      </c>
      <c r="E16" s="22">
        <v>1997209.5</v>
      </c>
      <c r="F16" s="19">
        <v>2194991.9</v>
      </c>
    </row>
    <row r="17" spans="1:6" s="10" customFormat="1" ht="13.5" customHeight="1" x14ac:dyDescent="0.15">
      <c r="A17" s="17" t="s">
        <v>28</v>
      </c>
      <c r="B17" s="21">
        <f>B18+B19+B20+B21+B22+B23+B24</f>
        <v>6412047.6400000006</v>
      </c>
      <c r="C17" s="18">
        <f>C18+C19+C20+C21+C22+C23+C24</f>
        <v>5896177.7999999998</v>
      </c>
      <c r="D17" s="20" t="s">
        <v>29</v>
      </c>
      <c r="E17" s="22"/>
      <c r="F17" s="19"/>
    </row>
    <row r="18" spans="1:6" s="10" customFormat="1" ht="13.5" customHeight="1" x14ac:dyDescent="0.15">
      <c r="A18" s="20" t="s">
        <v>30</v>
      </c>
      <c r="B18" s="22">
        <v>3056026.42</v>
      </c>
      <c r="C18" s="19">
        <v>2448994.4</v>
      </c>
      <c r="D18" s="20" t="s">
        <v>31</v>
      </c>
      <c r="E18" s="22">
        <v>2354759.2999999998</v>
      </c>
      <c r="F18" s="19">
        <v>2211916.7999999998</v>
      </c>
    </row>
    <row r="19" spans="1:6" s="10" customFormat="1" ht="13.5" customHeight="1" x14ac:dyDescent="0.15">
      <c r="A19" s="20" t="s">
        <v>32</v>
      </c>
      <c r="B19" s="22">
        <v>244287.69</v>
      </c>
      <c r="C19" s="19">
        <v>408458.3</v>
      </c>
      <c r="D19" s="17" t="s">
        <v>33</v>
      </c>
      <c r="E19" s="22">
        <f>SUM(E20:E22)</f>
        <v>0</v>
      </c>
      <c r="F19" s="19">
        <f>SUM(F20:F22)</f>
        <v>0</v>
      </c>
    </row>
    <row r="20" spans="1:6" s="10" customFormat="1" ht="13.5" customHeight="1" x14ac:dyDescent="0.15">
      <c r="A20" s="20" t="s">
        <v>34</v>
      </c>
      <c r="B20" s="22">
        <f>4636844.73-1525111.2</f>
        <v>3111733.5300000003</v>
      </c>
      <c r="C20" s="19">
        <v>3038725.1</v>
      </c>
      <c r="D20" s="20" t="s">
        <v>35</v>
      </c>
      <c r="E20" s="19"/>
      <c r="F20" s="19"/>
    </row>
    <row r="21" spans="1:6" s="10" customFormat="1" ht="13.5" customHeight="1" x14ac:dyDescent="0.15">
      <c r="A21" s="20" t="s">
        <v>36</v>
      </c>
      <c r="B21" s="23"/>
      <c r="C21" s="24"/>
      <c r="D21" s="20" t="s">
        <v>37</v>
      </c>
      <c r="E21" s="19"/>
      <c r="F21" s="19"/>
    </row>
    <row r="22" spans="1:6" s="10" customFormat="1" ht="13.5" customHeight="1" x14ac:dyDescent="0.15">
      <c r="A22" s="20" t="s">
        <v>38</v>
      </c>
      <c r="B22" s="23"/>
      <c r="C22" s="24"/>
      <c r="D22" s="20" t="s">
        <v>39</v>
      </c>
      <c r="E22" s="19"/>
      <c r="F22" s="19"/>
    </row>
    <row r="23" spans="1:6" s="10" customFormat="1" ht="13.5" customHeight="1" x14ac:dyDescent="0.15">
      <c r="A23" s="20" t="s">
        <v>40</v>
      </c>
      <c r="B23" s="23"/>
      <c r="C23" s="24"/>
      <c r="D23" s="17" t="s">
        <v>41</v>
      </c>
      <c r="E23" s="19">
        <f>E24+E25</f>
        <v>0</v>
      </c>
      <c r="F23" s="19">
        <f>F24+F25</f>
        <v>0</v>
      </c>
    </row>
    <row r="24" spans="1:6" s="10" customFormat="1" ht="13.5" customHeight="1" x14ac:dyDescent="0.15">
      <c r="A24" s="20" t="s">
        <v>42</v>
      </c>
      <c r="B24" s="23"/>
      <c r="C24" s="24"/>
      <c r="D24" s="20" t="s">
        <v>43</v>
      </c>
      <c r="E24" s="19">
        <v>0</v>
      </c>
      <c r="F24" s="19">
        <v>0</v>
      </c>
    </row>
    <row r="25" spans="1:6" s="10" customFormat="1" ht="13.5" customHeight="1" x14ac:dyDescent="0.15">
      <c r="A25" s="17" t="s">
        <v>44</v>
      </c>
      <c r="B25" s="21">
        <f>B26+B27+B28+B29+B30</f>
        <v>145994.69</v>
      </c>
      <c r="C25" s="18">
        <f>C26+C27+C28+C29+C30</f>
        <v>240401.7</v>
      </c>
      <c r="D25" s="20" t="s">
        <v>45</v>
      </c>
      <c r="E25" s="19"/>
      <c r="F25" s="19"/>
    </row>
    <row r="26" spans="1:6" s="10" customFormat="1" ht="13.5" customHeight="1" x14ac:dyDescent="0.15">
      <c r="A26" s="20" t="s">
        <v>46</v>
      </c>
      <c r="B26" s="23"/>
      <c r="C26" s="24"/>
      <c r="D26" s="17" t="s">
        <v>47</v>
      </c>
      <c r="E26" s="19"/>
      <c r="F26" s="19"/>
    </row>
    <row r="27" spans="1:6" s="10" customFormat="1" ht="13.5" customHeight="1" x14ac:dyDescent="0.15">
      <c r="A27" s="20" t="s">
        <v>48</v>
      </c>
      <c r="B27" s="23"/>
      <c r="C27" s="24"/>
      <c r="D27" s="17" t="s">
        <v>49</v>
      </c>
      <c r="E27" s="19">
        <f>E28+E29+E30</f>
        <v>0</v>
      </c>
      <c r="F27" s="19">
        <f>F28+F29+F30</f>
        <v>0</v>
      </c>
    </row>
    <row r="28" spans="1:6" s="10" customFormat="1" ht="13.5" customHeight="1" x14ac:dyDescent="0.15">
      <c r="A28" s="20" t="s">
        <v>50</v>
      </c>
      <c r="B28" s="23"/>
      <c r="C28" s="24"/>
      <c r="D28" s="20" t="s">
        <v>51</v>
      </c>
      <c r="E28" s="19"/>
      <c r="F28" s="19"/>
    </row>
    <row r="29" spans="1:6" s="10" customFormat="1" ht="13.5" customHeight="1" x14ac:dyDescent="0.15">
      <c r="A29" s="20" t="s">
        <v>52</v>
      </c>
      <c r="B29" s="22">
        <v>145994.69</v>
      </c>
      <c r="C29" s="19">
        <v>240401.7</v>
      </c>
      <c r="D29" s="20" t="s">
        <v>53</v>
      </c>
      <c r="E29" s="19"/>
      <c r="F29" s="19"/>
    </row>
    <row r="30" spans="1:6" s="10" customFormat="1" ht="13.5" customHeight="1" x14ac:dyDescent="0.15">
      <c r="A30" s="20" t="s">
        <v>54</v>
      </c>
      <c r="B30" s="24"/>
      <c r="C30" s="24"/>
      <c r="D30" s="20" t="s">
        <v>55</v>
      </c>
      <c r="E30" s="19"/>
      <c r="F30" s="19"/>
    </row>
    <row r="31" spans="1:6" s="10" customFormat="1" ht="13.5" customHeight="1" x14ac:dyDescent="0.15">
      <c r="A31" s="17" t="s">
        <v>56</v>
      </c>
      <c r="B31" s="18">
        <f>B32+B33+B34+B35+B36</f>
        <v>0</v>
      </c>
      <c r="C31" s="18">
        <f>C32+C33+C34+C35+C36</f>
        <v>0</v>
      </c>
      <c r="D31" s="17" t="s">
        <v>57</v>
      </c>
      <c r="E31" s="19">
        <f>E32+E33+E34+E35+E36+E37</f>
        <v>0</v>
      </c>
      <c r="F31" s="19">
        <f>F32+F33+F34+F35+F36+F37</f>
        <v>0</v>
      </c>
    </row>
    <row r="32" spans="1:6" s="10" customFormat="1" ht="13.5" customHeight="1" x14ac:dyDescent="0.15">
      <c r="A32" s="20" t="s">
        <v>58</v>
      </c>
      <c r="B32" s="19"/>
      <c r="C32" s="19"/>
      <c r="D32" s="20" t="s">
        <v>59</v>
      </c>
      <c r="E32" s="19"/>
      <c r="F32" s="19"/>
    </row>
    <row r="33" spans="1:6" s="10" customFormat="1" ht="13.5" customHeight="1" x14ac:dyDescent="0.15">
      <c r="A33" s="20" t="s">
        <v>60</v>
      </c>
      <c r="B33" s="24"/>
      <c r="C33" s="24"/>
      <c r="D33" s="20" t="s">
        <v>61</v>
      </c>
      <c r="E33" s="19"/>
      <c r="F33" s="19"/>
    </row>
    <row r="34" spans="1:6" s="10" customFormat="1" ht="13.5" customHeight="1" x14ac:dyDescent="0.15">
      <c r="A34" s="20" t="s">
        <v>62</v>
      </c>
      <c r="B34" s="24"/>
      <c r="C34" s="24"/>
      <c r="D34" s="20" t="s">
        <v>63</v>
      </c>
      <c r="E34" s="19"/>
      <c r="F34" s="19"/>
    </row>
    <row r="35" spans="1:6" s="10" customFormat="1" ht="13.5" customHeight="1" x14ac:dyDescent="0.15">
      <c r="A35" s="20" t="s">
        <v>64</v>
      </c>
      <c r="B35" s="24"/>
      <c r="C35" s="24"/>
      <c r="D35" s="20" t="s">
        <v>65</v>
      </c>
      <c r="E35" s="19"/>
      <c r="F35" s="19"/>
    </row>
    <row r="36" spans="1:6" s="10" customFormat="1" ht="13.5" customHeight="1" x14ac:dyDescent="0.15">
      <c r="A36" s="20" t="s">
        <v>66</v>
      </c>
      <c r="B36" s="24"/>
      <c r="C36" s="24"/>
      <c r="D36" s="20" t="s">
        <v>67</v>
      </c>
      <c r="E36" s="19"/>
      <c r="F36" s="19"/>
    </row>
    <row r="37" spans="1:6" s="10" customFormat="1" ht="13.5" customHeight="1" x14ac:dyDescent="0.15">
      <c r="A37" s="17" t="s">
        <v>68</v>
      </c>
      <c r="B37" s="25"/>
      <c r="C37" s="25"/>
      <c r="D37" s="20" t="s">
        <v>69</v>
      </c>
      <c r="E37" s="19"/>
      <c r="F37" s="19"/>
    </row>
    <row r="38" spans="1:6" s="10" customFormat="1" ht="13.5" customHeight="1" x14ac:dyDescent="0.15">
      <c r="A38" s="17" t="s">
        <v>70</v>
      </c>
      <c r="B38" s="18">
        <f>B39+B40</f>
        <v>0</v>
      </c>
      <c r="C38" s="18">
        <f>C39+C40</f>
        <v>0</v>
      </c>
      <c r="D38" s="17" t="s">
        <v>71</v>
      </c>
      <c r="E38" s="19">
        <f>E39+E40+E41</f>
        <v>0</v>
      </c>
      <c r="F38" s="19">
        <f>F39+F40+F41</f>
        <v>0</v>
      </c>
    </row>
    <row r="39" spans="1:6" s="10" customFormat="1" ht="13.5" customHeight="1" x14ac:dyDescent="0.15">
      <c r="A39" s="20" t="s">
        <v>72</v>
      </c>
      <c r="B39" s="24"/>
      <c r="C39" s="24"/>
      <c r="D39" s="20" t="s">
        <v>73</v>
      </c>
      <c r="E39" s="19"/>
      <c r="F39" s="19"/>
    </row>
    <row r="40" spans="1:6" s="10" customFormat="1" ht="13.5" customHeight="1" x14ac:dyDescent="0.15">
      <c r="A40" s="20" t="s">
        <v>74</v>
      </c>
      <c r="B40" s="24"/>
      <c r="C40" s="24"/>
      <c r="D40" s="20" t="s">
        <v>75</v>
      </c>
      <c r="E40" s="19"/>
      <c r="F40" s="19"/>
    </row>
    <row r="41" spans="1:6" s="10" customFormat="1" ht="13.5" customHeight="1" x14ac:dyDescent="0.15">
      <c r="A41" s="17" t="s">
        <v>76</v>
      </c>
      <c r="B41" s="18">
        <f>B42+B43+B44+B45</f>
        <v>0</v>
      </c>
      <c r="C41" s="18">
        <f>C42+C43+C44+C45</f>
        <v>0</v>
      </c>
      <c r="D41" s="20" t="s">
        <v>77</v>
      </c>
      <c r="E41" s="19"/>
      <c r="F41" s="19"/>
    </row>
    <row r="42" spans="1:6" s="10" customFormat="1" ht="13.5" customHeight="1" x14ac:dyDescent="0.15">
      <c r="A42" s="20" t="s">
        <v>78</v>
      </c>
      <c r="B42" s="24"/>
      <c r="C42" s="24"/>
      <c r="D42" s="17" t="s">
        <v>79</v>
      </c>
      <c r="E42" s="19">
        <f>E43+E44+E46</f>
        <v>0</v>
      </c>
      <c r="F42" s="19">
        <f>F43+F44+F46</f>
        <v>0</v>
      </c>
    </row>
    <row r="43" spans="1:6" s="10" customFormat="1" ht="13.5" customHeight="1" x14ac:dyDescent="0.15">
      <c r="A43" s="20" t="s">
        <v>80</v>
      </c>
      <c r="B43" s="24"/>
      <c r="C43" s="24"/>
      <c r="D43" s="20" t="s">
        <v>81</v>
      </c>
      <c r="E43" s="19"/>
      <c r="F43" s="19"/>
    </row>
    <row r="44" spans="1:6" s="10" customFormat="1" ht="13.5" customHeight="1" x14ac:dyDescent="0.15">
      <c r="A44" s="20" t="s">
        <v>82</v>
      </c>
      <c r="B44" s="24"/>
      <c r="C44" s="24"/>
      <c r="D44" s="20" t="s">
        <v>83</v>
      </c>
      <c r="E44" s="19"/>
      <c r="F44" s="19"/>
    </row>
    <row r="45" spans="1:6" s="10" customFormat="1" ht="13.5" customHeight="1" x14ac:dyDescent="0.15">
      <c r="A45" s="20" t="s">
        <v>84</v>
      </c>
      <c r="B45" s="24"/>
      <c r="C45" s="24"/>
      <c r="D45" s="20" t="s">
        <v>85</v>
      </c>
      <c r="E45" s="19"/>
      <c r="F45" s="19"/>
    </row>
    <row r="46" spans="1:6" s="10" customFormat="1" ht="8.25" customHeight="1" x14ac:dyDescent="0.15">
      <c r="A46" s="26"/>
      <c r="B46" s="18"/>
      <c r="C46" s="18"/>
      <c r="D46" s="17"/>
      <c r="E46" s="19"/>
      <c r="F46" s="19"/>
    </row>
    <row r="47" spans="1:6" s="10" customFormat="1" ht="13.5" customHeight="1" x14ac:dyDescent="0.15">
      <c r="A47" s="14" t="s">
        <v>86</v>
      </c>
      <c r="B47" s="27">
        <f>B9+B17+B25+B31+B38+B41</f>
        <v>12397231.26</v>
      </c>
      <c r="C47" s="27">
        <f>C9+C17+C25+C31+C38+C41</f>
        <v>11298356.899999999</v>
      </c>
      <c r="D47" s="14" t="s">
        <v>87</v>
      </c>
      <c r="E47" s="16">
        <f>E9+E19+E23+E26+E27+E31+E38+E42</f>
        <v>7362956.7999999998</v>
      </c>
      <c r="F47" s="16">
        <f>F9+F19+F23+F26+F27+F31+F38+F42</f>
        <v>6967612.9999999991</v>
      </c>
    </row>
    <row r="48" spans="1:6" s="33" customFormat="1" ht="9.75" customHeight="1" x14ac:dyDescent="0.15">
      <c r="A48" s="28"/>
      <c r="B48" s="29"/>
      <c r="C48" s="30"/>
      <c r="D48" s="31"/>
      <c r="E48" s="32"/>
      <c r="F48" s="32"/>
    </row>
    <row r="49" spans="1:6" s="33" customFormat="1" ht="13.5" customHeight="1" x14ac:dyDescent="0.15">
      <c r="A49" s="34"/>
      <c r="B49" s="35"/>
      <c r="C49" s="36"/>
      <c r="D49" s="37"/>
      <c r="E49" s="38"/>
      <c r="F49" s="38"/>
    </row>
    <row r="50" spans="1:6" s="33" customFormat="1" ht="13.5" customHeight="1" x14ac:dyDescent="0.15">
      <c r="A50" s="11" t="s">
        <v>88</v>
      </c>
      <c r="B50" s="12"/>
      <c r="C50" s="13"/>
      <c r="D50" s="11" t="s">
        <v>89</v>
      </c>
      <c r="E50" s="13"/>
      <c r="F50" s="13"/>
    </row>
    <row r="51" spans="1:6" s="10" customFormat="1" ht="13.5" customHeight="1" x14ac:dyDescent="0.15">
      <c r="A51" s="17" t="s">
        <v>90</v>
      </c>
      <c r="B51" s="19">
        <v>4318574.47</v>
      </c>
      <c r="C51" s="19">
        <f>2000+3542710.3+897217.8</f>
        <v>4441928.0999999996</v>
      </c>
      <c r="D51" s="17" t="s">
        <v>91</v>
      </c>
      <c r="E51" s="19"/>
      <c r="F51" s="19"/>
    </row>
    <row r="52" spans="1:6" s="10" customFormat="1" ht="13.5" customHeight="1" x14ac:dyDescent="0.15">
      <c r="A52" s="17" t="s">
        <v>92</v>
      </c>
      <c r="B52" s="25"/>
      <c r="C52" s="25"/>
      <c r="D52" s="17" t="s">
        <v>93</v>
      </c>
      <c r="E52" s="19"/>
      <c r="F52" s="19"/>
    </row>
    <row r="53" spans="1:6" s="10" customFormat="1" ht="13.5" customHeight="1" x14ac:dyDescent="0.15">
      <c r="A53" s="17" t="s">
        <v>94</v>
      </c>
      <c r="B53" s="19">
        <v>173790940.43000001</v>
      </c>
      <c r="C53" s="19">
        <v>173547023.80000001</v>
      </c>
      <c r="D53" s="17" t="s">
        <v>95</v>
      </c>
      <c r="E53" s="19">
        <f>51970138.6-1525111.1</f>
        <v>50445027.5</v>
      </c>
      <c r="F53" s="19">
        <v>43559971.100000001</v>
      </c>
    </row>
    <row r="54" spans="1:6" s="10" customFormat="1" ht="13.5" customHeight="1" x14ac:dyDescent="0.15">
      <c r="A54" s="17" t="s">
        <v>96</v>
      </c>
      <c r="B54" s="19">
        <v>6797854.7800000003</v>
      </c>
      <c r="C54" s="19">
        <v>6686521</v>
      </c>
      <c r="D54" s="17" t="s">
        <v>97</v>
      </c>
      <c r="E54" s="19"/>
      <c r="F54" s="19"/>
    </row>
    <row r="55" spans="1:6" s="10" customFormat="1" ht="13.5" customHeight="1" x14ac:dyDescent="0.15">
      <c r="A55" s="17" t="s">
        <v>98</v>
      </c>
      <c r="B55" s="25"/>
      <c r="C55" s="25"/>
      <c r="D55" s="17" t="s">
        <v>99</v>
      </c>
      <c r="E55" s="19"/>
      <c r="F55" s="19"/>
    </row>
    <row r="56" spans="1:6" s="10" customFormat="1" ht="13.5" customHeight="1" x14ac:dyDescent="0.15">
      <c r="A56" s="17" t="s">
        <v>100</v>
      </c>
      <c r="B56" s="19">
        <v>-17374750.940000001</v>
      </c>
      <c r="C56" s="19">
        <v>-14686487.6</v>
      </c>
      <c r="D56" s="17" t="s">
        <v>101</v>
      </c>
      <c r="E56" s="19"/>
      <c r="F56" s="19"/>
    </row>
    <row r="57" spans="1:6" s="10" customFormat="1" ht="13.5" customHeight="1" x14ac:dyDescent="0.15">
      <c r="A57" s="17" t="s">
        <v>102</v>
      </c>
      <c r="B57" s="25"/>
      <c r="C57" s="25"/>
      <c r="D57" s="14"/>
      <c r="E57" s="16"/>
      <c r="F57" s="16"/>
    </row>
    <row r="58" spans="1:6" s="10" customFormat="1" ht="13.5" customHeight="1" x14ac:dyDescent="0.15">
      <c r="A58" s="17" t="s">
        <v>103</v>
      </c>
      <c r="B58" s="25"/>
      <c r="C58" s="25"/>
      <c r="D58" s="14" t="s">
        <v>104</v>
      </c>
      <c r="E58" s="16">
        <f>E51+E52+E53+E54+E55+E56</f>
        <v>50445027.5</v>
      </c>
      <c r="F58" s="16">
        <f>F51+F52+F53+F54+F55+F56</f>
        <v>43559971.100000001</v>
      </c>
    </row>
    <row r="59" spans="1:6" s="10" customFormat="1" ht="13.5" customHeight="1" x14ac:dyDescent="0.15">
      <c r="A59" s="17" t="s">
        <v>105</v>
      </c>
      <c r="B59" s="25"/>
      <c r="C59" s="25"/>
      <c r="D59" s="39"/>
      <c r="E59" s="40"/>
      <c r="F59" s="40"/>
    </row>
    <row r="60" spans="1:6" s="10" customFormat="1" ht="13.5" customHeight="1" x14ac:dyDescent="0.15">
      <c r="A60" s="17"/>
      <c r="B60" s="25"/>
      <c r="C60" s="25"/>
      <c r="D60" s="14" t="s">
        <v>106</v>
      </c>
      <c r="E60" s="16">
        <f>E47+E58</f>
        <v>57807984.299999997</v>
      </c>
      <c r="F60" s="16">
        <f>F47+F58</f>
        <v>50527584.100000001</v>
      </c>
    </row>
    <row r="61" spans="1:6" s="10" customFormat="1" ht="13.5" customHeight="1" x14ac:dyDescent="0.15">
      <c r="A61" s="14" t="s">
        <v>107</v>
      </c>
      <c r="B61" s="27">
        <f>B51+B52+B53+B54+B55+B56+B57+B58+B59</f>
        <v>167532618.74000001</v>
      </c>
      <c r="C61" s="27">
        <f>C51+C52+C53+C54+C55+C56+C57+C58+C59</f>
        <v>169988985.30000001</v>
      </c>
      <c r="D61" s="17"/>
      <c r="E61" s="19"/>
      <c r="F61" s="19"/>
    </row>
    <row r="62" spans="1:6" s="10" customFormat="1" ht="13.5" customHeight="1" x14ac:dyDescent="0.15">
      <c r="A62" s="17"/>
      <c r="B62" s="15"/>
      <c r="C62" s="15"/>
      <c r="D62" s="14" t="s">
        <v>108</v>
      </c>
      <c r="E62" s="16"/>
      <c r="F62" s="16"/>
    </row>
    <row r="63" spans="1:6" s="10" customFormat="1" ht="13.5" customHeight="1" x14ac:dyDescent="0.15">
      <c r="A63" s="14" t="s">
        <v>109</v>
      </c>
      <c r="B63" s="27">
        <f>B47+B61</f>
        <v>179929850</v>
      </c>
      <c r="C63" s="27">
        <f>C47+C61</f>
        <v>181287342.20000002</v>
      </c>
      <c r="D63" s="14"/>
      <c r="E63" s="16"/>
      <c r="F63" s="16"/>
    </row>
    <row r="64" spans="1:6" s="10" customFormat="1" ht="13.5" customHeight="1" x14ac:dyDescent="0.15">
      <c r="A64" s="26"/>
      <c r="B64" s="18"/>
      <c r="C64" s="19"/>
      <c r="D64" s="14" t="s">
        <v>110</v>
      </c>
      <c r="E64" s="16">
        <f>E65+E66+E67</f>
        <v>1878586.7</v>
      </c>
      <c r="F64" s="16">
        <f>F65+F66+F67</f>
        <v>1878586.7</v>
      </c>
    </row>
    <row r="65" spans="1:6" s="10" customFormat="1" ht="13.5" customHeight="1" x14ac:dyDescent="0.15">
      <c r="A65" s="26"/>
      <c r="B65" s="18"/>
      <c r="C65" s="19"/>
      <c r="D65" s="17" t="s">
        <v>111</v>
      </c>
      <c r="E65" s="19">
        <v>1878586.7</v>
      </c>
      <c r="F65" s="19">
        <v>1878586.7</v>
      </c>
    </row>
    <row r="66" spans="1:6" s="10" customFormat="1" ht="13.5" customHeight="1" x14ac:dyDescent="0.15">
      <c r="A66" s="26"/>
      <c r="B66" s="18"/>
      <c r="C66" s="19"/>
      <c r="D66" s="17" t="s">
        <v>112</v>
      </c>
      <c r="E66" s="19"/>
      <c r="F66" s="19"/>
    </row>
    <row r="67" spans="1:6" s="10" customFormat="1" ht="13.5" customHeight="1" x14ac:dyDescent="0.15">
      <c r="A67" s="26"/>
      <c r="B67" s="18"/>
      <c r="C67" s="19"/>
      <c r="D67" s="17" t="s">
        <v>113</v>
      </c>
      <c r="E67" s="19"/>
      <c r="F67" s="19"/>
    </row>
    <row r="68" spans="1:6" s="10" customFormat="1" ht="13.5" customHeight="1" x14ac:dyDescent="0.15">
      <c r="A68" s="26"/>
      <c r="B68" s="18"/>
      <c r="C68" s="19"/>
      <c r="D68" s="17"/>
      <c r="E68" s="19"/>
      <c r="F68" s="19"/>
    </row>
    <row r="69" spans="1:6" s="10" customFormat="1" ht="13.5" customHeight="1" x14ac:dyDescent="0.15">
      <c r="A69" s="26"/>
      <c r="B69" s="18"/>
      <c r="C69" s="19"/>
      <c r="D69" s="14" t="s">
        <v>114</v>
      </c>
      <c r="E69" s="16">
        <f>E70+E71+E72+E73+E74</f>
        <v>120243279.03999999</v>
      </c>
      <c r="F69" s="16">
        <f>F70+F71+F72+F73+F74</f>
        <v>128881171.40000001</v>
      </c>
    </row>
    <row r="70" spans="1:6" s="10" customFormat="1" ht="13.5" customHeight="1" x14ac:dyDescent="0.15">
      <c r="A70" s="26"/>
      <c r="B70" s="18"/>
      <c r="C70" s="19"/>
      <c r="D70" s="17" t="s">
        <v>115</v>
      </c>
      <c r="E70" s="19">
        <v>-2667521.56</v>
      </c>
      <c r="F70" s="19">
        <v>1808611.7</v>
      </c>
    </row>
    <row r="71" spans="1:6" s="10" customFormat="1" ht="13.5" customHeight="1" x14ac:dyDescent="0.15">
      <c r="A71" s="26"/>
      <c r="B71" s="18"/>
      <c r="C71" s="19"/>
      <c r="D71" s="17" t="s">
        <v>116</v>
      </c>
      <c r="E71" s="19">
        <v>71629096.299999997</v>
      </c>
      <c r="F71" s="19">
        <v>75790855.400000006</v>
      </c>
    </row>
    <row r="72" spans="1:6" s="10" customFormat="1" ht="13.5" customHeight="1" x14ac:dyDescent="0.15">
      <c r="A72" s="26"/>
      <c r="B72" s="18"/>
      <c r="C72" s="19"/>
      <c r="D72" s="17" t="s">
        <v>117</v>
      </c>
      <c r="E72" s="19">
        <v>51281704.299999997</v>
      </c>
      <c r="F72" s="19">
        <v>51281704.299999997</v>
      </c>
    </row>
    <row r="73" spans="1:6" s="10" customFormat="1" ht="13.5" customHeight="1" x14ac:dyDescent="0.15">
      <c r="A73" s="41"/>
      <c r="B73" s="18"/>
      <c r="C73" s="19"/>
      <c r="D73" s="17" t="s">
        <v>118</v>
      </c>
      <c r="E73" s="19"/>
      <c r="F73" s="19"/>
    </row>
    <row r="74" spans="1:6" s="10" customFormat="1" ht="13.5" customHeight="1" x14ac:dyDescent="0.15">
      <c r="A74" s="26"/>
      <c r="B74" s="18"/>
      <c r="C74" s="19"/>
      <c r="D74" s="17" t="s">
        <v>119</v>
      </c>
      <c r="E74" s="19"/>
      <c r="F74" s="19"/>
    </row>
    <row r="75" spans="1:6" s="10" customFormat="1" ht="13.5" customHeight="1" x14ac:dyDescent="0.15">
      <c r="A75" s="26"/>
      <c r="B75" s="18"/>
      <c r="C75" s="19"/>
      <c r="D75" s="17"/>
      <c r="E75" s="19"/>
      <c r="F75" s="19"/>
    </row>
    <row r="76" spans="1:6" s="10" customFormat="1" ht="13.5" customHeight="1" x14ac:dyDescent="0.15">
      <c r="A76" s="26"/>
      <c r="B76" s="18"/>
      <c r="C76" s="19"/>
      <c r="D76" s="14" t="s">
        <v>120</v>
      </c>
      <c r="E76" s="18">
        <f>E77+E78</f>
        <v>0</v>
      </c>
      <c r="F76" s="18">
        <f>F77+F78</f>
        <v>0</v>
      </c>
    </row>
    <row r="77" spans="1:6" s="10" customFormat="1" ht="13.5" customHeight="1" x14ac:dyDescent="0.15">
      <c r="A77" s="26"/>
      <c r="B77" s="18"/>
      <c r="C77" s="19"/>
      <c r="D77" s="17" t="s">
        <v>121</v>
      </c>
      <c r="E77" s="19"/>
      <c r="F77" s="19"/>
    </row>
    <row r="78" spans="1:6" s="10" customFormat="1" ht="13.5" customHeight="1" x14ac:dyDescent="0.15">
      <c r="A78" s="26"/>
      <c r="B78" s="18"/>
      <c r="C78" s="19"/>
      <c r="D78" s="17" t="s">
        <v>122</v>
      </c>
      <c r="E78" s="19"/>
      <c r="F78" s="19"/>
    </row>
    <row r="79" spans="1:6" s="10" customFormat="1" ht="13.5" customHeight="1" x14ac:dyDescent="0.15">
      <c r="A79" s="26"/>
      <c r="B79" s="18"/>
      <c r="C79" s="19"/>
      <c r="D79" s="17"/>
      <c r="E79" s="19"/>
      <c r="F79" s="19"/>
    </row>
    <row r="80" spans="1:6" s="10" customFormat="1" ht="13.5" customHeight="1" x14ac:dyDescent="0.15">
      <c r="A80" s="26"/>
      <c r="B80" s="18"/>
      <c r="C80" s="19"/>
      <c r="D80" s="14" t="s">
        <v>123</v>
      </c>
      <c r="E80" s="16">
        <f>E64+E69+E76</f>
        <v>122121865.73999999</v>
      </c>
      <c r="F80" s="16">
        <f>F64+F69+F76</f>
        <v>130759758.10000001</v>
      </c>
    </row>
    <row r="81" spans="1:6" s="10" customFormat="1" ht="13.5" customHeight="1" x14ac:dyDescent="0.15">
      <c r="A81" s="26"/>
      <c r="B81" s="18"/>
      <c r="C81" s="19"/>
      <c r="D81" s="17"/>
      <c r="E81" s="19"/>
      <c r="F81" s="19"/>
    </row>
    <row r="82" spans="1:6" s="10" customFormat="1" ht="13.5" customHeight="1" x14ac:dyDescent="0.15">
      <c r="A82" s="26"/>
      <c r="B82" s="18"/>
      <c r="C82" s="19"/>
      <c r="D82" s="14" t="s">
        <v>124</v>
      </c>
      <c r="E82" s="16">
        <f>E60+E80</f>
        <v>179929850.03999999</v>
      </c>
      <c r="F82" s="16">
        <f>F60+F80</f>
        <v>181287342.20000002</v>
      </c>
    </row>
    <row r="83" spans="1:6" s="10" customFormat="1" ht="13.5" customHeight="1" x14ac:dyDescent="0.15">
      <c r="A83" s="42"/>
      <c r="B83" s="29"/>
      <c r="C83" s="30"/>
      <c r="D83" s="43"/>
      <c r="E83" s="30"/>
      <c r="F83" s="30"/>
    </row>
    <row r="84" spans="1:6" x14ac:dyDescent="0.25"/>
    <row r="85" spans="1:6" x14ac:dyDescent="0.25"/>
    <row r="86" spans="1:6" x14ac:dyDescent="0.25"/>
    <row r="87" spans="1:6" x14ac:dyDescent="0.25">
      <c r="B87" s="47"/>
    </row>
    <row r="88" spans="1:6" x14ac:dyDescent="0.25"/>
    <row r="89" spans="1:6" x14ac:dyDescent="0.25"/>
    <row r="90" spans="1:6" x14ac:dyDescent="0.25"/>
    <row r="91" spans="1:6" x14ac:dyDescent="0.25"/>
    <row r="92" spans="1:6" x14ac:dyDescent="0.25"/>
    <row r="93" spans="1:6" x14ac:dyDescent="0.25"/>
    <row r="94" spans="1:6" x14ac:dyDescent="0.25"/>
    <row r="95" spans="1:6" x14ac:dyDescent="0.25"/>
    <row r="96" spans="1:6" x14ac:dyDescent="0.25"/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/>
  </sheetData>
  <mergeCells count="5">
    <mergeCell ref="A1:F1"/>
    <mergeCell ref="A2:F2"/>
    <mergeCell ref="A3:F3"/>
    <mergeCell ref="A4:F4"/>
    <mergeCell ref="A5:F5"/>
  </mergeCells>
  <printOptions horizontalCentered="1"/>
  <pageMargins left="0.39370078740157483" right="0.39370078740157483" top="0.39370078740157483" bottom="0.74803149606299213" header="0.31496062992125984" footer="0.31496062992125984"/>
  <pageSetup scale="8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1 DF OK</vt:lpstr>
      <vt:lpstr>'Formato 1 DF OK'!Títulos_a_imprimir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dcterms:created xsi:type="dcterms:W3CDTF">2022-05-06T17:40:43Z</dcterms:created>
  <dcterms:modified xsi:type="dcterms:W3CDTF">2022-05-06T17:40:55Z</dcterms:modified>
</cp:coreProperties>
</file>