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3 S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F11" i="1"/>
  <c r="L10" i="1"/>
  <c r="I10" i="1"/>
  <c r="I8" i="1" s="1"/>
  <c r="I17" i="1" s="1"/>
  <c r="H10" i="1"/>
  <c r="H8" i="1" s="1"/>
  <c r="H17" i="1" s="1"/>
  <c r="F10" i="1"/>
  <c r="J10" i="1" s="1"/>
  <c r="K10" i="1" s="1"/>
  <c r="L9" i="1"/>
  <c r="J9" i="1"/>
  <c r="K9" i="1" s="1"/>
  <c r="K8" i="1" s="1"/>
  <c r="I9" i="1"/>
  <c r="H9" i="1"/>
  <c r="F9" i="1"/>
  <c r="F8" i="1" l="1"/>
  <c r="F17" i="1" l="1"/>
  <c r="L8" i="1"/>
  <c r="L17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<sst xmlns="http://schemas.openxmlformats.org/spreadsheetml/2006/main" count="27" uniqueCount="27">
  <si>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</si>
  <si>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</si>
  <si>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</si>
  <si>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marzo de 2022 (b)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</si>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</sst>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\-#,##0.0\ 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24"/>
  <sheetViews>
    <sheetView tabSelected="1" zoomScale="90" zoomScaleNormal="90" zoomScaleSheetLayoutView="90" workbookViewId="0">
      <selection activeCell="B3" sqref="B3:L3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6.28515625" style="1" bestFit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x14ac:dyDescent="0.2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x14ac:dyDescent="0.2">
      <c r="B5" s="29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2:12" ht="89.2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16</v>
      </c>
      <c r="C8" s="6"/>
      <c r="D8" s="6"/>
      <c r="E8" s="6"/>
      <c r="F8" s="7">
        <f>F9+F10</f>
        <v>2467700</v>
      </c>
      <c r="G8" s="8"/>
      <c r="H8" s="7">
        <f>H9+H10</f>
        <v>33430.380879999997</v>
      </c>
      <c r="I8" s="7">
        <f>I9+I10</f>
        <v>9381.4125299999996</v>
      </c>
      <c r="J8" s="9"/>
      <c r="K8" s="10">
        <f>K9+K10</f>
        <v>1116081.02929</v>
      </c>
      <c r="L8" s="7">
        <f>F8-K8</f>
        <v>1351618.97071</v>
      </c>
    </row>
    <row r="9" spans="2:12" ht="24.95" customHeight="1" x14ac:dyDescent="0.2">
      <c r="B9" s="11" t="s">
        <v>17</v>
      </c>
      <c r="C9" s="12">
        <v>39975</v>
      </c>
      <c r="D9" s="12">
        <v>40785</v>
      </c>
      <c r="E9" s="12">
        <v>47908</v>
      </c>
      <c r="F9" s="7">
        <f>838800000/1000</f>
        <v>838800</v>
      </c>
      <c r="G9" s="8" t="s">
        <v>18</v>
      </c>
      <c r="H9" s="7">
        <f>13290189.39/1000</f>
        <v>13290.189390000001</v>
      </c>
      <c r="I9" s="7">
        <f>3584615.38/1000</f>
        <v>3584.6153799999997</v>
      </c>
      <c r="J9" s="7">
        <f>F9-L9</f>
        <v>455246.15385</v>
      </c>
      <c r="K9" s="10">
        <f t="shared" ref="K9:K10" si="0">J9</f>
        <v>455246.15385</v>
      </c>
      <c r="L9" s="7">
        <f>383553846.15/1000</f>
        <v>383553.84615</v>
      </c>
    </row>
    <row r="10" spans="2:12" ht="61.5" customHeight="1" x14ac:dyDescent="0.2">
      <c r="B10" s="11" t="s">
        <v>19</v>
      </c>
      <c r="C10" s="12">
        <v>39993</v>
      </c>
      <c r="D10" s="12">
        <v>41153</v>
      </c>
      <c r="E10" s="12">
        <v>49733</v>
      </c>
      <c r="F10" s="7">
        <f>1628900000/1000</f>
        <v>1628900</v>
      </c>
      <c r="G10" s="8" t="s">
        <v>20</v>
      </c>
      <c r="H10" s="7">
        <f>20140191.49/1000</f>
        <v>20140.191489999997</v>
      </c>
      <c r="I10" s="7">
        <f>5796797.15/1000</f>
        <v>5796.7971500000003</v>
      </c>
      <c r="J10" s="7">
        <f t="shared" ref="J10" si="1">F10-L10</f>
        <v>660834.87544000009</v>
      </c>
      <c r="K10" s="10">
        <f t="shared" si="0"/>
        <v>660834.87544000009</v>
      </c>
      <c r="L10" s="7">
        <f>968065124.56/1000</f>
        <v>968065.12455999991</v>
      </c>
    </row>
    <row r="11" spans="2:12" ht="24.95" customHeight="1" x14ac:dyDescent="0.2">
      <c r="B11" s="5" t="s">
        <v>21</v>
      </c>
      <c r="C11" s="6"/>
      <c r="D11" s="6"/>
      <c r="E11" s="6"/>
      <c r="F11" s="7">
        <f>F12+F13+F14+F15</f>
        <v>0</v>
      </c>
      <c r="G11" s="6"/>
      <c r="H11" s="7">
        <f>H12+H13+H14+H15</f>
        <v>0</v>
      </c>
      <c r="I11" s="7">
        <f>I12+I13+I14+I15</f>
        <v>0</v>
      </c>
      <c r="J11" s="9"/>
      <c r="K11" s="13"/>
      <c r="L11" s="14"/>
    </row>
    <row r="12" spans="2:12" ht="24.95" customHeight="1" x14ac:dyDescent="0.2">
      <c r="B12" s="11" t="s">
        <v>22</v>
      </c>
      <c r="C12" s="6"/>
      <c r="D12" s="6"/>
      <c r="E12" s="6"/>
      <c r="F12" s="7"/>
      <c r="G12" s="6"/>
      <c r="H12" s="15"/>
      <c r="I12" s="15"/>
      <c r="J12" s="6"/>
      <c r="K12" s="6"/>
      <c r="L12" s="6"/>
    </row>
    <row r="13" spans="2:12" ht="24.95" customHeight="1" x14ac:dyDescent="0.2">
      <c r="B13" s="11" t="s">
        <v>23</v>
      </c>
      <c r="C13" s="6"/>
      <c r="D13" s="6"/>
      <c r="E13" s="6"/>
      <c r="F13" s="7"/>
      <c r="G13" s="6"/>
      <c r="H13" s="15"/>
      <c r="I13" s="15"/>
      <c r="J13" s="6"/>
      <c r="K13" s="6"/>
      <c r="L13" s="6"/>
    </row>
    <row r="14" spans="2:12" ht="24.95" customHeight="1" x14ac:dyDescent="0.2">
      <c r="B14" s="11" t="s">
        <v>24</v>
      </c>
      <c r="C14" s="6"/>
      <c r="D14" s="6"/>
      <c r="E14" s="6"/>
      <c r="F14" s="7"/>
      <c r="G14" s="6"/>
      <c r="H14" s="15"/>
      <c r="I14" s="15"/>
      <c r="J14" s="6"/>
      <c r="K14" s="6"/>
      <c r="L14" s="6"/>
    </row>
    <row r="15" spans="2:12" ht="24.95" customHeight="1" x14ac:dyDescent="0.2">
      <c r="B15" s="11" t="s">
        <v>25</v>
      </c>
      <c r="C15" s="6"/>
      <c r="D15" s="6"/>
      <c r="E15" s="6"/>
      <c r="F15" s="7"/>
      <c r="G15" s="6"/>
      <c r="H15" s="15"/>
      <c r="I15" s="15"/>
      <c r="J15" s="6"/>
      <c r="K15" s="6"/>
      <c r="L15" s="6"/>
    </row>
    <row r="16" spans="2:12" ht="20.100000000000001" customHeight="1" x14ac:dyDescent="0.2">
      <c r="B16" s="16"/>
      <c r="C16" s="6"/>
      <c r="D16" s="6"/>
      <c r="E16" s="6"/>
      <c r="F16" s="7"/>
      <c r="G16" s="6"/>
      <c r="H16" s="15"/>
      <c r="I16" s="15"/>
      <c r="J16" s="6"/>
      <c r="K16" s="6"/>
      <c r="L16" s="6"/>
    </row>
    <row r="17" spans="2:12" ht="24.95" customHeight="1" x14ac:dyDescent="0.2">
      <c r="B17" s="5" t="s">
        <v>26</v>
      </c>
      <c r="C17" s="6"/>
      <c r="D17" s="6"/>
      <c r="E17" s="6"/>
      <c r="F17" s="7">
        <f>F8+F11</f>
        <v>2467700</v>
      </c>
      <c r="G17" s="9"/>
      <c r="H17" s="7">
        <f>H8+H11</f>
        <v>33430.380879999997</v>
      </c>
      <c r="I17" s="7">
        <f>I8+I11</f>
        <v>9381.4125299999996</v>
      </c>
      <c r="J17" s="9"/>
      <c r="K17" s="9"/>
      <c r="L17" s="17">
        <f>L8+L11</f>
        <v>1351618.97071</v>
      </c>
    </row>
    <row r="18" spans="2:12" ht="20.100000000000001" customHeigh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2:12" x14ac:dyDescent="0.2"/>
    <row r="20" spans="2:12" x14ac:dyDescent="0.2">
      <c r="L20" s="21"/>
    </row>
    <row r="21" spans="2:12" x14ac:dyDescent="0.2"/>
    <row r="22" spans="2:12" x14ac:dyDescent="0.2"/>
    <row r="23" spans="2:12" x14ac:dyDescent="0.2"/>
    <row r="24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SC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2022-08-26T18:09:48Z</cp:lastPrinted>
  <dcterms:created xsi:type="dcterms:W3CDTF">2022-08-26T16:27:21Z</dcterms:created>
  <dcterms:modified xsi:type="dcterms:W3CDTF">2022-08-26T18:09:52Z</dcterms:modified>
</cp:coreProperties>
</file>