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Formato 2 DF SEP 202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G52" i="1"/>
  <c r="F52" i="1"/>
  <c r="E52" i="1"/>
  <c r="D52" i="1"/>
  <c r="H50" i="1"/>
  <c r="H49" i="1"/>
  <c r="H48" i="1"/>
  <c r="G47" i="1"/>
  <c r="F47" i="1"/>
  <c r="E47" i="1"/>
  <c r="D47" i="1"/>
  <c r="H47" i="1" s="1"/>
  <c r="H38" i="1"/>
  <c r="H37" i="1"/>
  <c r="H36" i="1"/>
  <c r="H35" i="1"/>
  <c r="H34" i="1"/>
  <c r="H33" i="1"/>
  <c r="H32" i="1"/>
  <c r="H31" i="1"/>
  <c r="H30" i="1"/>
  <c r="H29" i="1"/>
  <c r="H27" i="1" s="1"/>
  <c r="H26" i="1" s="1"/>
  <c r="J27" i="1"/>
  <c r="I27" i="1"/>
  <c r="I26" i="1" s="1"/>
  <c r="G27" i="1"/>
  <c r="G26" i="1" s="1"/>
  <c r="F27" i="1"/>
  <c r="E27" i="1"/>
  <c r="E26" i="1" s="1"/>
  <c r="D27" i="1"/>
  <c r="J26" i="1"/>
  <c r="F26" i="1"/>
  <c r="D26" i="1"/>
  <c r="H23" i="1"/>
  <c r="H22" i="1"/>
  <c r="H21" i="1"/>
  <c r="H20" i="1"/>
  <c r="H19" i="1"/>
  <c r="H18" i="1"/>
  <c r="H17" i="1"/>
  <c r="H16" i="1"/>
  <c r="H15" i="1"/>
  <c r="H14" i="1"/>
  <c r="H13" i="1"/>
  <c r="J11" i="1"/>
  <c r="J10" i="1" s="1"/>
  <c r="J9" i="1" s="1"/>
  <c r="I11" i="1"/>
  <c r="H11" i="1"/>
  <c r="H10" i="1" s="1"/>
  <c r="G11" i="1"/>
  <c r="F11" i="1"/>
  <c r="F10" i="1" s="1"/>
  <c r="F9" i="1" s="1"/>
  <c r="F45" i="1" s="1"/>
  <c r="E11" i="1"/>
  <c r="D11" i="1"/>
  <c r="D10" i="1" s="1"/>
  <c r="D9" i="1" s="1"/>
  <c r="D45" i="1" s="1"/>
  <c r="I10" i="1"/>
  <c r="I9" i="1" s="1"/>
  <c r="G10" i="1"/>
  <c r="G9" i="1" s="1"/>
  <c r="G45" i="1" s="1"/>
  <c r="E10" i="1"/>
  <c r="E9" i="1" s="1"/>
  <c r="E45" i="1" s="1"/>
  <c r="H9" i="1" l="1"/>
  <c r="H45" i="1" s="1"/>
</calcChain>
</file>

<file path=xl/sharedStrings.xml><?xml version="1.0" encoding="utf-8"?>
<sst xmlns="http://schemas.openxmlformats.org/spreadsheetml/2006/main" count="71" uniqueCount="58">
  <si>
    <t>Formato 2 Informe Analítico de la Deuda Pública y Otros Pasivos - LDF</t>
  </si>
  <si>
    <t>Sector Central del Poder Ejecutivo del Estado Libre y Soberano de México</t>
  </si>
  <si>
    <t>Informe Analítico de la Deuda Pública y Otros Pasivos - LDF</t>
  </si>
  <si>
    <t>Del 1 de Enero de 2022  al 30 de Septiembre de 2022</t>
  </si>
  <si>
    <t>( Miles de Pesos)</t>
  </si>
  <si>
    <t>Denominación de la Deuda Pública y Otros Pasivos (c)</t>
  </si>
  <si>
    <t>Saldo al 31 de diciembre de 2020</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</si>
  <si>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</si>
  <si>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</si>
  <si>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</si>
  <si>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</si>
  <si>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</si>
  <si>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</si>
  <si>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</si>
  <si>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</si>
  <si>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</si>
  <si>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Banamex S.A</t>
  </si>
  <si>
    <t>Bancomer S.A</t>
  </si>
  <si>
    <t>Santander S,A</t>
  </si>
  <si>
    <t>Banorte S.A</t>
  </si>
  <si>
    <t>Banobras S.N.C</t>
  </si>
  <si>
    <t>Banobras PROFISE</t>
  </si>
  <si>
    <t>Banobras FONREC</t>
  </si>
  <si>
    <t>Banobras  Swaps</t>
  </si>
  <si>
    <t>Certificados  Bursatiles</t>
  </si>
  <si>
    <t>Comisiones Gastos y Coberturas de la deuda</t>
  </si>
  <si>
    <t xml:space="preserve">Lineas Contingentes </t>
  </si>
  <si>
    <t>a2) Títulos y Valores</t>
  </si>
  <si>
    <t>a3) Arrendamientos Financieros</t>
  </si>
  <si>
    <t>B. Largo Plazo (B=b1+b2+b3)</t>
  </si>
  <si>
    <t>b1) Instituciones de Crédito</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</si>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</sst>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0"/>
      <color theme="1"/>
      <name val="Arial"/>
      <family val="2"/>
    </font>
    <font>
      <b/>
      <sz val="6"/>
      <color theme="1"/>
      <name val="Arial"/>
      <family val="2"/>
    </font>
    <font>
      <b/>
      <sz val="7"/>
      <color theme="1"/>
      <name val="Arial"/>
      <family val="2"/>
    </font>
    <font>
      <sz val="11"/>
      <color theme="1"/>
      <name val="Arial"/>
      <family val="2"/>
    </font>
    <font>
      <sz val="6"/>
      <color theme="1"/>
      <name val="Arial"/>
      <family val="2"/>
    </font>
    <font>
      <sz val="7"/>
      <color theme="1"/>
      <name val="Arial"/>
      <family val="2"/>
    </font>
    <font>
      <b/>
      <sz val="11"/>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2" fillId="0" borderId="0" xfId="0" applyFont="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164" fontId="4" fillId="0" borderId="7" xfId="0" applyNumberFormat="1" applyFont="1" applyBorder="1" applyAlignment="1">
      <alignment horizontal="right" vertical="center" wrapText="1"/>
    </xf>
    <xf numFmtId="164" fontId="0" fillId="0" borderId="0" xfId="0" applyNumberFormat="1"/>
    <xf numFmtId="0" fontId="5" fillId="0" borderId="8" xfId="0" applyFont="1" applyBorder="1"/>
    <xf numFmtId="0" fontId="3" fillId="0" borderId="9" xfId="0" applyFont="1" applyBorder="1" applyAlignment="1">
      <alignment vertical="center" wrapText="1"/>
    </xf>
    <xf numFmtId="0" fontId="6" fillId="0" borderId="9" xfId="0" applyFont="1" applyBorder="1" applyAlignment="1">
      <alignment horizontal="left" vertical="center" wrapText="1" indent="1"/>
    </xf>
    <xf numFmtId="164" fontId="7" fillId="0" borderId="7" xfId="0" applyNumberFormat="1" applyFont="1" applyBorder="1" applyAlignment="1">
      <alignment horizontal="right" vertical="center" wrapText="1"/>
    </xf>
    <xf numFmtId="0" fontId="3" fillId="0" borderId="8" xfId="0" applyFont="1" applyBorder="1" applyAlignment="1">
      <alignment horizontal="justify" vertical="center" wrapText="1"/>
    </xf>
    <xf numFmtId="0" fontId="6" fillId="0" borderId="8" xfId="0" applyFont="1" applyBorder="1" applyAlignment="1">
      <alignment horizontal="justify" vertical="center" wrapText="1"/>
    </xf>
    <xf numFmtId="164" fontId="7" fillId="0" borderId="7" xfId="0" applyNumberFormat="1" applyFont="1" applyBorder="1" applyAlignment="1">
      <alignment horizontal="justify" vertical="center" wrapText="1"/>
    </xf>
    <xf numFmtId="164" fontId="4" fillId="0" borderId="7" xfId="0" applyNumberFormat="1" applyFont="1" applyBorder="1" applyAlignment="1">
      <alignment horizontal="justify" vertical="center" wrapText="1"/>
    </xf>
    <xf numFmtId="164" fontId="6" fillId="0" borderId="7" xfId="0" applyNumberFormat="1" applyFont="1" applyBorder="1" applyAlignment="1">
      <alignment horizontal="justify" vertical="center" wrapText="1"/>
    </xf>
    <xf numFmtId="0" fontId="8" fillId="0" borderId="8" xfId="0" applyFont="1" applyBorder="1" applyAlignment="1">
      <alignment horizontal="center" vertical="center"/>
    </xf>
    <xf numFmtId="0" fontId="6" fillId="0" borderId="0" xfId="0" applyFont="1" applyBorder="1" applyAlignment="1">
      <alignment horizontal="left" vertical="center" wrapText="1" indent="1"/>
    </xf>
    <xf numFmtId="164" fontId="6" fillId="0" borderId="7" xfId="0" applyNumberFormat="1" applyFont="1" applyBorder="1" applyAlignment="1">
      <alignment horizontal="right" vertical="center" wrapText="1"/>
    </xf>
    <xf numFmtId="0" fontId="6" fillId="2" borderId="8" xfId="0" applyFont="1" applyFill="1" applyBorder="1" applyAlignment="1">
      <alignment horizontal="justify" vertical="center" wrapText="1"/>
    </xf>
    <xf numFmtId="0" fontId="5" fillId="2" borderId="0" xfId="0" applyFont="1" applyFill="1"/>
    <xf numFmtId="164" fontId="6" fillId="2" borderId="7" xfId="0" applyNumberFormat="1" applyFont="1" applyFill="1" applyBorder="1" applyAlignment="1">
      <alignment horizontal="justify" vertical="center" wrapText="1"/>
    </xf>
    <xf numFmtId="164" fontId="7" fillId="0" borderId="7" xfId="0" applyNumberFormat="1" applyFont="1" applyFill="1" applyBorder="1" applyAlignment="1">
      <alignment horizontal="right" vertical="center" wrapText="1"/>
    </xf>
    <xf numFmtId="164" fontId="6" fillId="0" borderId="7" xfId="0" applyNumberFormat="1" applyFont="1" applyFill="1" applyBorder="1" applyAlignment="1">
      <alignment horizontal="justify" vertical="center" wrapText="1"/>
    </xf>
    <xf numFmtId="0" fontId="3" fillId="0" borderId="9" xfId="0" applyFont="1" applyBorder="1" applyAlignment="1">
      <alignment horizontal="justify" vertical="center" wrapText="1"/>
    </xf>
    <xf numFmtId="164" fontId="6" fillId="0" borderId="7" xfId="0" applyNumberFormat="1" applyFont="1" applyFill="1" applyBorder="1" applyAlignment="1">
      <alignment horizontal="right" vertical="center" wrapText="1"/>
    </xf>
    <xf numFmtId="0" fontId="6" fillId="0" borderId="9" xfId="0" applyFont="1" applyBorder="1" applyAlignment="1">
      <alignment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164" fontId="10" fillId="0" borderId="7" xfId="0" applyNumberFormat="1" applyFont="1" applyBorder="1" applyAlignment="1">
      <alignment horizontal="right" vertical="center" wrapText="1"/>
    </xf>
    <xf numFmtId="164" fontId="7" fillId="0" borderId="7" xfId="1" applyNumberFormat="1" applyFont="1" applyBorder="1" applyAlignment="1">
      <alignment horizontal="right" vertical="center" wrapTex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164" fontId="10" fillId="0" borderId="12" xfId="0" applyNumberFormat="1" applyFont="1" applyBorder="1" applyAlignment="1">
      <alignment horizontal="justify" vertical="center" wrapText="1"/>
    </xf>
    <xf numFmtId="0" fontId="5" fillId="0" borderId="0" xfId="0" applyFont="1"/>
    <xf numFmtId="0" fontId="3" fillId="0" borderId="0" xfId="0" applyFont="1" applyAlignment="1">
      <alignment horizontal="center" vertical="center"/>
    </xf>
    <xf numFmtId="0" fontId="12" fillId="0" borderId="0" xfId="0" applyFont="1" applyAlignment="1">
      <alignment horizontal="justify"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Border="1" applyAlignment="1">
      <alignment vertical="center" wrapText="1"/>
    </xf>
    <xf numFmtId="0" fontId="5" fillId="0" borderId="8" xfId="0" applyFont="1" applyBorder="1" applyAlignment="1">
      <alignment vertical="center"/>
    </xf>
    <xf numFmtId="43" fontId="6" fillId="0" borderId="7" xfId="1" applyFont="1" applyBorder="1" applyAlignment="1">
      <alignment vertical="center" wrapText="1"/>
    </xf>
    <xf numFmtId="0" fontId="6" fillId="0" borderId="7" xfId="0" applyFont="1" applyBorder="1" applyAlignment="1">
      <alignment horizontal="center" vertical="center" wrapText="1"/>
    </xf>
    <xf numFmtId="10" fontId="6" fillId="0" borderId="7" xfId="0" applyNumberFormat="1" applyFont="1" applyBorder="1" applyAlignment="1">
      <alignment horizontal="center" vertical="center" wrapText="1"/>
    </xf>
    <xf numFmtId="0" fontId="5" fillId="0" borderId="0" xfId="0" applyFont="1" applyAlignment="1">
      <alignment vertical="center"/>
    </xf>
    <xf numFmtId="0" fontId="6" fillId="0" borderId="7" xfId="0" applyFont="1" applyBorder="1" applyAlignment="1">
      <alignment horizontal="justify" vertical="center" wrapText="1"/>
    </xf>
    <xf numFmtId="0" fontId="5" fillId="0" borderId="10"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P157"/>
  <sheetViews>
    <sheetView showGridLines="0" tabSelected="1" zoomScale="120" zoomScaleNormal="120" workbookViewId="0">
      <selection activeCell="B4" sqref="B4:J4"/>
    </sheetView>
  </sheetViews>
  <sheetFormatPr baseColWidth="10" defaultRowHeight="15" zeroHeight="1" x14ac:dyDescent="0.25"/>
  <cols>
    <col min="1" max="1" width="3.42578125" customWidth="1"/>
    <col min="2" max="2" width="3.28515625" customWidth="1"/>
    <col min="3" max="3" width="27" customWidth="1"/>
    <col min="4" max="4" width="13.85546875" bestFit="1" customWidth="1"/>
    <col min="5" max="5" width="13" bestFit="1" customWidth="1"/>
    <col min="6" max="6" width="12.7109375" bestFit="1" customWidth="1"/>
    <col min="7" max="7" width="14.42578125" customWidth="1"/>
    <col min="8" max="8" width="14.7109375" customWidth="1"/>
    <col min="9" max="9" width="14.140625" customWidth="1"/>
    <col min="10" max="10" width="13.85546875" customWidth="1"/>
    <col min="11" max="11" width="2.42578125" customWidth="1"/>
    <col min="12" max="13" width="12.28515625" bestFit="1" customWidth="1"/>
    <col min="15" max="15" width="12.28515625" bestFit="1" customWidth="1"/>
  </cols>
  <sheetData>
    <row r="1" spans="2:16" x14ac:dyDescent="0.25"/>
    <row r="2" spans="2:16" ht="13.5" customHeight="1" x14ac:dyDescent="0.25">
      <c r="B2" s="1" t="s">
        <v>0</v>
      </c>
      <c r="C2" s="1"/>
      <c r="D2" s="1"/>
      <c r="E2" s="1"/>
      <c r="F2" s="1"/>
      <c r="G2" s="1"/>
      <c r="H2" s="1"/>
      <c r="I2" s="1"/>
      <c r="J2" s="1"/>
    </row>
    <row r="3" spans="2:16" ht="10.5" customHeight="1" x14ac:dyDescent="0.25">
      <c r="B3" s="2" t="s">
        <v>1</v>
      </c>
      <c r="C3" s="2"/>
      <c r="D3" s="2"/>
      <c r="E3" s="2"/>
      <c r="F3" s="2"/>
      <c r="G3" s="2"/>
      <c r="H3" s="2"/>
      <c r="I3" s="2"/>
      <c r="J3" s="2"/>
    </row>
    <row r="4" spans="2:16" ht="11.25" customHeight="1" x14ac:dyDescent="0.25">
      <c r="B4" s="3" t="s">
        <v>2</v>
      </c>
      <c r="C4" s="3"/>
      <c r="D4" s="3"/>
      <c r="E4" s="3"/>
      <c r="F4" s="3"/>
      <c r="G4" s="3"/>
      <c r="H4" s="3"/>
      <c r="I4" s="3"/>
      <c r="J4" s="3"/>
    </row>
    <row r="5" spans="2:16" ht="12" customHeight="1" x14ac:dyDescent="0.25">
      <c r="B5" s="3" t="s">
        <v>3</v>
      </c>
      <c r="C5" s="3"/>
      <c r="D5" s="3"/>
      <c r="E5" s="3"/>
      <c r="F5" s="3"/>
      <c r="G5" s="3"/>
      <c r="H5" s="3"/>
      <c r="I5" s="3"/>
      <c r="J5" s="3"/>
    </row>
    <row r="6" spans="2:16" ht="8.25" customHeight="1" x14ac:dyDescent="0.25">
      <c r="B6" s="4" t="s">
        <v>4</v>
      </c>
      <c r="C6" s="4"/>
      <c r="D6" s="4"/>
      <c r="E6" s="4"/>
      <c r="F6" s="4"/>
      <c r="G6" s="4"/>
      <c r="H6" s="4"/>
      <c r="I6" s="4"/>
      <c r="J6" s="4"/>
    </row>
    <row r="7" spans="2:16" ht="45" customHeight="1" x14ac:dyDescent="0.25">
      <c r="B7" s="5" t="s">
        <v>5</v>
      </c>
      <c r="C7" s="6"/>
      <c r="D7" s="7" t="s">
        <v>6</v>
      </c>
      <c r="E7" s="7" t="s">
        <v>7</v>
      </c>
      <c r="F7" s="7" t="s">
        <v>8</v>
      </c>
      <c r="G7" s="7" t="s">
        <v>9</v>
      </c>
      <c r="H7" s="7" t="s">
        <v>10</v>
      </c>
      <c r="I7" s="7" t="s">
        <v>11</v>
      </c>
      <c r="J7" s="7" t="s">
        <v>12</v>
      </c>
    </row>
    <row r="8" spans="2:16" ht="6" customHeight="1" x14ac:dyDescent="0.25">
      <c r="B8" s="8"/>
      <c r="C8" s="9"/>
      <c r="D8" s="10"/>
      <c r="E8" s="10"/>
      <c r="F8" s="10"/>
      <c r="G8" s="10"/>
      <c r="H8" s="10"/>
      <c r="I8" s="10"/>
      <c r="J8" s="10"/>
    </row>
    <row r="9" spans="2:16" x14ac:dyDescent="0.25">
      <c r="B9" s="11" t="s">
        <v>13</v>
      </c>
      <c r="C9" s="12"/>
      <c r="D9" s="13">
        <f t="shared" ref="D9:J9" si="0">D10+D26</f>
        <v>50445027.399999999</v>
      </c>
      <c r="E9" s="13">
        <f t="shared" si="0"/>
        <v>5253473.8999999994</v>
      </c>
      <c r="F9" s="13">
        <f t="shared" si="0"/>
        <v>1126990.3000000003</v>
      </c>
      <c r="G9" s="13">
        <f t="shared" si="0"/>
        <v>0</v>
      </c>
      <c r="H9" s="13">
        <f t="shared" si="0"/>
        <v>54483202.599999994</v>
      </c>
      <c r="I9" s="13">
        <f t="shared" si="0"/>
        <v>3079662.8</v>
      </c>
      <c r="J9" s="13">
        <f t="shared" si="0"/>
        <v>75469.5</v>
      </c>
      <c r="L9" s="14"/>
      <c r="M9" s="14"/>
      <c r="O9" s="14"/>
      <c r="P9" s="14"/>
    </row>
    <row r="10" spans="2:16" x14ac:dyDescent="0.25">
      <c r="B10" s="15"/>
      <c r="C10" s="16" t="s">
        <v>14</v>
      </c>
      <c r="D10" s="13">
        <f t="shared" ref="D10:J10" si="1">D11+D24+D25</f>
        <v>1261301.4000000001</v>
      </c>
      <c r="E10" s="13">
        <f t="shared" si="1"/>
        <v>12474.2</v>
      </c>
      <c r="F10" s="13">
        <f t="shared" si="1"/>
        <v>1126990.3000000003</v>
      </c>
      <c r="G10" s="13">
        <f t="shared" si="1"/>
        <v>0</v>
      </c>
      <c r="H10" s="13">
        <f t="shared" si="1"/>
        <v>146785.29999999996</v>
      </c>
      <c r="I10" s="13">
        <f t="shared" si="1"/>
        <v>3079662.8</v>
      </c>
      <c r="J10" s="13">
        <f t="shared" si="1"/>
        <v>75469.5</v>
      </c>
    </row>
    <row r="11" spans="2:16" ht="12.75" customHeight="1" x14ac:dyDescent="0.25">
      <c r="B11" s="15"/>
      <c r="C11" s="17" t="s">
        <v>15</v>
      </c>
      <c r="D11" s="18">
        <f>SUM(D13:D23)</f>
        <v>1261301.4000000001</v>
      </c>
      <c r="E11" s="18">
        <f>SUM(E13:E23)</f>
        <v>12474.2</v>
      </c>
      <c r="F11" s="18">
        <f t="shared" ref="F11:J11" si="2">SUM(F13:F23)</f>
        <v>1126990.3000000003</v>
      </c>
      <c r="G11" s="18">
        <f t="shared" si="2"/>
        <v>0</v>
      </c>
      <c r="H11" s="18">
        <f t="shared" si="2"/>
        <v>146785.29999999996</v>
      </c>
      <c r="I11" s="18">
        <f t="shared" si="2"/>
        <v>3079662.8</v>
      </c>
      <c r="J11" s="18">
        <f t="shared" si="2"/>
        <v>75469.5</v>
      </c>
      <c r="L11" s="14"/>
      <c r="M11" s="14"/>
      <c r="N11" s="14"/>
      <c r="O11" s="14"/>
      <c r="P11" s="14"/>
    </row>
    <row r="12" spans="2:16" ht="6.75" customHeight="1" x14ac:dyDescent="0.25">
      <c r="B12" s="15"/>
      <c r="C12" s="17"/>
      <c r="D12" s="13"/>
      <c r="E12" s="13"/>
      <c r="F12" s="13"/>
      <c r="G12" s="13"/>
      <c r="H12" s="13"/>
      <c r="I12" s="13"/>
      <c r="J12" s="13"/>
      <c r="L12" s="14"/>
      <c r="M12" s="14"/>
      <c r="N12" s="14"/>
      <c r="O12" s="14"/>
      <c r="P12" s="14"/>
    </row>
    <row r="13" spans="2:16" ht="11.25" customHeight="1" x14ac:dyDescent="0.25">
      <c r="B13" s="15"/>
      <c r="C13" s="17" t="s">
        <v>16</v>
      </c>
      <c r="D13" s="18">
        <v>6407.3</v>
      </c>
      <c r="E13" s="18">
        <v>301.39999999999998</v>
      </c>
      <c r="F13" s="18">
        <v>4834.1000000000004</v>
      </c>
      <c r="G13" s="18">
        <v>0</v>
      </c>
      <c r="H13" s="18">
        <f t="shared" ref="H13:H16" si="3">D13+E13-F13</f>
        <v>1874.5999999999995</v>
      </c>
      <c r="I13" s="18">
        <v>185214.4</v>
      </c>
      <c r="J13" s="18">
        <v>0</v>
      </c>
      <c r="L13" s="14"/>
      <c r="M13" s="14"/>
      <c r="N13" s="14"/>
      <c r="O13" s="14"/>
      <c r="P13" s="14"/>
    </row>
    <row r="14" spans="2:16" ht="12.75" customHeight="1" x14ac:dyDescent="0.25">
      <c r="B14" s="15"/>
      <c r="C14" s="17" t="s">
        <v>17</v>
      </c>
      <c r="D14" s="18">
        <v>52181.599999999999</v>
      </c>
      <c r="E14" s="18">
        <v>1603.3</v>
      </c>
      <c r="F14" s="18">
        <v>38833.699999999997</v>
      </c>
      <c r="G14" s="18">
        <v>0</v>
      </c>
      <c r="H14" s="18">
        <f t="shared" si="3"/>
        <v>14951.200000000004</v>
      </c>
      <c r="I14" s="18">
        <v>609721</v>
      </c>
      <c r="J14" s="18">
        <v>0</v>
      </c>
      <c r="L14" s="14"/>
      <c r="M14" s="14"/>
      <c r="N14" s="14"/>
      <c r="O14" s="14"/>
      <c r="P14" s="14"/>
    </row>
    <row r="15" spans="2:16" x14ac:dyDescent="0.25">
      <c r="B15" s="15"/>
      <c r="C15" s="17" t="s">
        <v>18</v>
      </c>
      <c r="D15" s="18">
        <v>924507</v>
      </c>
      <c r="E15" s="18">
        <v>0</v>
      </c>
      <c r="F15" s="18">
        <v>878582.4</v>
      </c>
      <c r="G15" s="18">
        <v>0</v>
      </c>
      <c r="H15" s="18">
        <f t="shared" si="3"/>
        <v>45924.599999999977</v>
      </c>
      <c r="I15" s="18">
        <v>253894.39999999999</v>
      </c>
      <c r="J15" s="18">
        <v>0</v>
      </c>
      <c r="L15" s="14"/>
      <c r="M15" s="14"/>
      <c r="N15" s="14"/>
      <c r="O15" s="14"/>
      <c r="P15" s="14"/>
    </row>
    <row r="16" spans="2:16" x14ac:dyDescent="0.25">
      <c r="B16" s="15"/>
      <c r="C16" s="17" t="s">
        <v>19</v>
      </c>
      <c r="D16" s="18">
        <v>231494.39999999999</v>
      </c>
      <c r="E16" s="18">
        <v>325.3</v>
      </c>
      <c r="F16" s="18">
        <v>170565</v>
      </c>
      <c r="G16" s="18">
        <v>0</v>
      </c>
      <c r="H16" s="18">
        <f t="shared" si="3"/>
        <v>61254.699999999983</v>
      </c>
      <c r="I16" s="18">
        <v>723197.9</v>
      </c>
      <c r="J16" s="18">
        <v>0</v>
      </c>
      <c r="L16" s="14"/>
      <c r="M16" s="14"/>
      <c r="N16" s="14"/>
      <c r="O16" s="14"/>
      <c r="P16" s="14"/>
    </row>
    <row r="17" spans="2:16" x14ac:dyDescent="0.25">
      <c r="B17" s="15"/>
      <c r="C17" s="17" t="s">
        <v>20</v>
      </c>
      <c r="D17" s="18">
        <v>46711.1</v>
      </c>
      <c r="E17" s="18">
        <v>251.1</v>
      </c>
      <c r="F17" s="18">
        <v>34175.1</v>
      </c>
      <c r="G17" s="18">
        <v>0</v>
      </c>
      <c r="H17" s="18">
        <f>D17+E17-F17</f>
        <v>12787.099999999999</v>
      </c>
      <c r="I17" s="18">
        <v>837140.3</v>
      </c>
      <c r="J17" s="18">
        <v>0</v>
      </c>
      <c r="L17" s="14"/>
      <c r="M17" s="14"/>
      <c r="N17" s="14"/>
      <c r="O17" s="14"/>
      <c r="P17" s="14"/>
    </row>
    <row r="18" spans="2:16" x14ac:dyDescent="0.25">
      <c r="B18" s="15"/>
      <c r="C18" s="17" t="s">
        <v>21</v>
      </c>
      <c r="D18" s="18">
        <v>0</v>
      </c>
      <c r="E18" s="18">
        <v>0</v>
      </c>
      <c r="F18" s="18">
        <v>0</v>
      </c>
      <c r="G18" s="18">
        <v>0</v>
      </c>
      <c r="H18" s="18">
        <f>D18+E18-F18</f>
        <v>0</v>
      </c>
      <c r="I18" s="18">
        <v>174242.3</v>
      </c>
      <c r="J18" s="18">
        <v>0</v>
      </c>
      <c r="L18" s="14"/>
      <c r="M18" s="14"/>
      <c r="N18" s="14"/>
      <c r="O18" s="14"/>
      <c r="P18" s="14"/>
    </row>
    <row r="19" spans="2:16" x14ac:dyDescent="0.25">
      <c r="B19" s="15"/>
      <c r="C19" s="17" t="s">
        <v>22</v>
      </c>
      <c r="D19" s="18">
        <v>0</v>
      </c>
      <c r="E19" s="18">
        <v>0</v>
      </c>
      <c r="F19" s="18">
        <v>0</v>
      </c>
      <c r="G19" s="18">
        <v>0</v>
      </c>
      <c r="H19" s="18">
        <f>D19+E19-F19</f>
        <v>0</v>
      </c>
      <c r="I19" s="18">
        <v>43033</v>
      </c>
      <c r="J19" s="18">
        <v>0</v>
      </c>
      <c r="L19" s="14"/>
      <c r="M19" s="14"/>
      <c r="N19" s="14"/>
      <c r="O19" s="14"/>
      <c r="P19" s="14"/>
    </row>
    <row r="20" spans="2:16" ht="12" customHeight="1" x14ac:dyDescent="0.25">
      <c r="B20" s="15"/>
      <c r="C20" s="17" t="s">
        <v>23</v>
      </c>
      <c r="D20" s="18">
        <v>0</v>
      </c>
      <c r="E20" s="18">
        <v>0</v>
      </c>
      <c r="F20" s="18">
        <v>0</v>
      </c>
      <c r="G20" s="18">
        <v>0</v>
      </c>
      <c r="H20" s="18">
        <f t="shared" ref="H20:H23" si="4">D20+E20-F20</f>
        <v>0</v>
      </c>
      <c r="I20" s="18">
        <v>253219.5</v>
      </c>
      <c r="J20" s="18">
        <v>0</v>
      </c>
      <c r="L20" s="14"/>
      <c r="M20" s="14"/>
      <c r="N20" s="14"/>
      <c r="O20" s="14"/>
      <c r="P20" s="14"/>
    </row>
    <row r="21" spans="2:16" ht="12.75" customHeight="1" x14ac:dyDescent="0.25">
      <c r="B21" s="15"/>
      <c r="C21" s="17" t="s">
        <v>24</v>
      </c>
      <c r="D21" s="18">
        <v>0</v>
      </c>
      <c r="E21" s="18">
        <v>9993.1</v>
      </c>
      <c r="F21" s="18"/>
      <c r="G21" s="18"/>
      <c r="H21" s="18">
        <f>D21+E21-F21</f>
        <v>9993.1</v>
      </c>
      <c r="I21" s="18"/>
      <c r="J21" s="18"/>
      <c r="L21" s="14"/>
      <c r="M21" s="14"/>
      <c r="N21" s="14"/>
      <c r="O21" s="14"/>
      <c r="P21" s="14"/>
    </row>
    <row r="22" spans="2:16" ht="12.75" customHeight="1" x14ac:dyDescent="0.25">
      <c r="B22" s="15"/>
      <c r="C22" s="17" t="s">
        <v>25</v>
      </c>
      <c r="D22" s="18">
        <v>0</v>
      </c>
      <c r="E22" s="18">
        <v>0</v>
      </c>
      <c r="F22" s="18">
        <v>0</v>
      </c>
      <c r="G22" s="18">
        <v>0</v>
      </c>
      <c r="H22" s="18">
        <f t="shared" si="4"/>
        <v>0</v>
      </c>
      <c r="I22" s="18">
        <v>0</v>
      </c>
      <c r="J22" s="18">
        <v>74496.600000000006</v>
      </c>
      <c r="L22" s="14"/>
      <c r="M22" s="14"/>
      <c r="N22" s="14"/>
      <c r="O22" s="14"/>
      <c r="P22" s="14"/>
    </row>
    <row r="23" spans="2:16" ht="12.75" customHeight="1" x14ac:dyDescent="0.25">
      <c r="B23" s="19"/>
      <c r="C23" s="17" t="s">
        <v>26</v>
      </c>
      <c r="D23" s="18">
        <v>0</v>
      </c>
      <c r="E23" s="18">
        <v>0</v>
      </c>
      <c r="F23" s="18">
        <v>0</v>
      </c>
      <c r="G23" s="18">
        <v>0</v>
      </c>
      <c r="H23" s="18">
        <f t="shared" si="4"/>
        <v>0</v>
      </c>
      <c r="I23" s="18">
        <v>0</v>
      </c>
      <c r="J23" s="18">
        <v>972.9</v>
      </c>
    </row>
    <row r="24" spans="2:16" ht="11.25" customHeight="1" x14ac:dyDescent="0.25">
      <c r="B24" s="20"/>
      <c r="C24" s="17" t="s">
        <v>27</v>
      </c>
      <c r="D24" s="18"/>
      <c r="E24" s="18"/>
      <c r="F24" s="18"/>
      <c r="G24" s="18"/>
      <c r="H24" s="18"/>
      <c r="I24" s="18"/>
      <c r="J24" s="18"/>
    </row>
    <row r="25" spans="2:16" ht="13.5" customHeight="1" x14ac:dyDescent="0.25">
      <c r="B25" s="20"/>
      <c r="C25" s="17" t="s">
        <v>28</v>
      </c>
      <c r="D25" s="18"/>
      <c r="E25" s="18"/>
      <c r="F25" s="18"/>
      <c r="G25" s="18"/>
      <c r="H25" s="18"/>
      <c r="I25" s="18"/>
      <c r="J25" s="18"/>
    </row>
    <row r="26" spans="2:16" x14ac:dyDescent="0.25">
      <c r="B26" s="15"/>
      <c r="C26" s="16" t="s">
        <v>29</v>
      </c>
      <c r="D26" s="13">
        <f t="shared" ref="D26:J26" si="5">D27+D39+D40</f>
        <v>49183726</v>
      </c>
      <c r="E26" s="13">
        <f t="shared" si="5"/>
        <v>5240999.6999999993</v>
      </c>
      <c r="F26" s="13">
        <f t="shared" si="5"/>
        <v>0</v>
      </c>
      <c r="G26" s="13">
        <f t="shared" si="5"/>
        <v>0</v>
      </c>
      <c r="H26" s="13">
        <f t="shared" si="5"/>
        <v>54336417.299999997</v>
      </c>
      <c r="I26" s="13">
        <f t="shared" si="5"/>
        <v>0</v>
      </c>
      <c r="J26" s="13">
        <f t="shared" si="5"/>
        <v>0</v>
      </c>
    </row>
    <row r="27" spans="2:16" x14ac:dyDescent="0.25">
      <c r="B27" s="19"/>
      <c r="C27" s="17" t="s">
        <v>30</v>
      </c>
      <c r="D27" s="18">
        <f>SUM(D29:D41)</f>
        <v>49183726</v>
      </c>
      <c r="E27" s="18">
        <f>SUM(E29:E39)</f>
        <v>5240999.6999999993</v>
      </c>
      <c r="F27" s="18">
        <f>SUM(F29:F39)</f>
        <v>0</v>
      </c>
      <c r="G27" s="18">
        <f>SUM(G29:G39)</f>
        <v>0</v>
      </c>
      <c r="H27" s="18">
        <f>SUM(H29:H41)</f>
        <v>54336417.299999997</v>
      </c>
      <c r="I27" s="18">
        <f>SUM(I29:I41)</f>
        <v>0</v>
      </c>
      <c r="J27" s="18">
        <f>SUM(J29:J41)</f>
        <v>0</v>
      </c>
    </row>
    <row r="28" spans="2:16" ht="6" customHeight="1" x14ac:dyDescent="0.25">
      <c r="B28" s="19"/>
      <c r="C28" s="17"/>
      <c r="D28" s="21"/>
      <c r="E28" s="21"/>
      <c r="F28" s="21"/>
      <c r="G28" s="21"/>
      <c r="H28" s="21"/>
      <c r="I28" s="22"/>
      <c r="J28" s="22"/>
      <c r="M28" s="14"/>
    </row>
    <row r="29" spans="2:16" x14ac:dyDescent="0.25">
      <c r="B29" s="19"/>
      <c r="C29" s="17" t="s">
        <v>16</v>
      </c>
      <c r="D29" s="18">
        <v>3213574.7</v>
      </c>
      <c r="E29" s="18">
        <v>178959.4</v>
      </c>
      <c r="F29" s="18">
        <v>0</v>
      </c>
      <c r="G29" s="18">
        <v>0</v>
      </c>
      <c r="H29" s="18">
        <f t="shared" ref="H29:H38" si="6">D29+E29-F29</f>
        <v>3392534.1</v>
      </c>
      <c r="I29" s="18">
        <v>0</v>
      </c>
      <c r="J29" s="18">
        <v>0</v>
      </c>
      <c r="L29" s="14"/>
    </row>
    <row r="30" spans="2:16" x14ac:dyDescent="0.25">
      <c r="B30" s="19"/>
      <c r="C30" s="17" t="s">
        <v>17</v>
      </c>
      <c r="D30" s="18">
        <v>10810151.700000001</v>
      </c>
      <c r="E30" s="18">
        <v>1830357.7</v>
      </c>
      <c r="F30" s="18">
        <v>0</v>
      </c>
      <c r="G30" s="18">
        <v>0</v>
      </c>
      <c r="H30" s="18">
        <f t="shared" si="6"/>
        <v>12640509.4</v>
      </c>
      <c r="I30" s="18">
        <v>0</v>
      </c>
      <c r="J30" s="18">
        <v>0</v>
      </c>
      <c r="L30" s="14"/>
    </row>
    <row r="31" spans="2:16" x14ac:dyDescent="0.25">
      <c r="B31" s="19"/>
      <c r="C31" s="17" t="s">
        <v>18</v>
      </c>
      <c r="D31" s="18">
        <v>4516451</v>
      </c>
      <c r="E31" s="18">
        <v>0</v>
      </c>
      <c r="F31" s="18">
        <v>0</v>
      </c>
      <c r="G31" s="18">
        <v>0</v>
      </c>
      <c r="H31" s="18">
        <f t="shared" si="6"/>
        <v>4516451</v>
      </c>
      <c r="I31" s="18">
        <v>0</v>
      </c>
      <c r="J31" s="18">
        <v>0</v>
      </c>
      <c r="L31" s="14"/>
    </row>
    <row r="32" spans="2:16" x14ac:dyDescent="0.25">
      <c r="B32" s="19"/>
      <c r="C32" s="17" t="s">
        <v>19</v>
      </c>
      <c r="D32" s="18">
        <v>13211252.9</v>
      </c>
      <c r="E32" s="18">
        <v>198108.7</v>
      </c>
      <c r="F32" s="18">
        <v>0</v>
      </c>
      <c r="G32" s="18">
        <v>0</v>
      </c>
      <c r="H32" s="18">
        <f t="shared" si="6"/>
        <v>13409361.6</v>
      </c>
      <c r="I32" s="18">
        <v>0</v>
      </c>
      <c r="J32" s="18">
        <v>0</v>
      </c>
      <c r="L32" s="14"/>
    </row>
    <row r="33" spans="2:13" x14ac:dyDescent="0.25">
      <c r="B33" s="19"/>
      <c r="C33" s="17" t="s">
        <v>20</v>
      </c>
      <c r="D33" s="18">
        <v>15324238.9</v>
      </c>
      <c r="E33" s="18">
        <v>153567</v>
      </c>
      <c r="F33" s="18">
        <v>0</v>
      </c>
      <c r="G33" s="18">
        <v>0</v>
      </c>
      <c r="H33" s="18">
        <f t="shared" si="6"/>
        <v>15477805.9</v>
      </c>
      <c r="I33" s="18">
        <v>0</v>
      </c>
      <c r="J33" s="18">
        <v>0</v>
      </c>
      <c r="L33" s="14"/>
    </row>
    <row r="34" spans="2:13" x14ac:dyDescent="0.25">
      <c r="B34" s="19"/>
      <c r="C34" s="17" t="s">
        <v>21</v>
      </c>
      <c r="D34" s="18">
        <v>2870034.6</v>
      </c>
      <c r="E34" s="18">
        <v>0</v>
      </c>
      <c r="F34" s="18">
        <v>0</v>
      </c>
      <c r="G34" s="18">
        <v>0</v>
      </c>
      <c r="H34" s="18">
        <f t="shared" si="6"/>
        <v>2870034.6</v>
      </c>
      <c r="I34" s="18">
        <v>0</v>
      </c>
      <c r="J34" s="18">
        <v>0</v>
      </c>
      <c r="L34" s="14"/>
    </row>
    <row r="35" spans="2:13" x14ac:dyDescent="0.25">
      <c r="B35" s="19"/>
      <c r="C35" s="17" t="s">
        <v>22</v>
      </c>
      <c r="D35" s="18">
        <v>763133.4</v>
      </c>
      <c r="E35" s="18">
        <v>0</v>
      </c>
      <c r="F35" s="18">
        <v>0</v>
      </c>
      <c r="G35" s="18">
        <v>0</v>
      </c>
      <c r="H35" s="18">
        <f t="shared" si="6"/>
        <v>763133.4</v>
      </c>
      <c r="I35" s="18">
        <v>0</v>
      </c>
      <c r="J35" s="18">
        <v>0</v>
      </c>
      <c r="L35" s="14"/>
    </row>
    <row r="36" spans="2:13" x14ac:dyDescent="0.25">
      <c r="B36" s="19"/>
      <c r="C36" s="17" t="s">
        <v>24</v>
      </c>
      <c r="D36" s="18"/>
      <c r="E36" s="18">
        <v>2880006.9</v>
      </c>
      <c r="F36" s="18">
        <v>0</v>
      </c>
      <c r="G36" s="18">
        <v>0</v>
      </c>
      <c r="H36" s="18">
        <f t="shared" si="6"/>
        <v>2880006.9</v>
      </c>
      <c r="I36" s="18"/>
      <c r="J36" s="18"/>
      <c r="L36" s="14"/>
    </row>
    <row r="37" spans="2:13" x14ac:dyDescent="0.25">
      <c r="B37" s="19"/>
      <c r="C37" s="17" t="s">
        <v>25</v>
      </c>
      <c r="D37" s="18">
        <v>0</v>
      </c>
      <c r="E37" s="18">
        <v>0</v>
      </c>
      <c r="F37" s="18">
        <v>0</v>
      </c>
      <c r="G37" s="18">
        <v>0</v>
      </c>
      <c r="H37" s="18">
        <f t="shared" si="6"/>
        <v>0</v>
      </c>
      <c r="I37" s="18">
        <v>0</v>
      </c>
      <c r="J37" s="18">
        <v>0</v>
      </c>
      <c r="L37" s="14"/>
    </row>
    <row r="38" spans="2:13" x14ac:dyDescent="0.25">
      <c r="B38" s="19"/>
      <c r="C38" s="17" t="s">
        <v>26</v>
      </c>
      <c r="D38" s="18">
        <v>0</v>
      </c>
      <c r="E38" s="18">
        <v>0</v>
      </c>
      <c r="F38" s="18">
        <v>0</v>
      </c>
      <c r="G38" s="18">
        <v>0</v>
      </c>
      <c r="H38" s="18">
        <f t="shared" si="6"/>
        <v>0</v>
      </c>
      <c r="I38" s="18">
        <v>0</v>
      </c>
      <c r="J38" s="18">
        <v>0</v>
      </c>
      <c r="L38" s="14"/>
    </row>
    <row r="39" spans="2:13" x14ac:dyDescent="0.25">
      <c r="B39" s="20"/>
      <c r="C39" s="17" t="s">
        <v>31</v>
      </c>
      <c r="D39" s="23"/>
      <c r="E39" s="18"/>
      <c r="F39" s="18"/>
      <c r="G39" s="18"/>
      <c r="H39" s="18"/>
      <c r="I39" s="18"/>
      <c r="J39" s="18"/>
    </row>
    <row r="40" spans="2:13" x14ac:dyDescent="0.25">
      <c r="B40" s="20"/>
      <c r="C40" s="17" t="s">
        <v>32</v>
      </c>
      <c r="D40" s="23"/>
      <c r="E40" s="23"/>
      <c r="F40" s="18"/>
      <c r="G40" s="18"/>
      <c r="H40" s="18"/>
      <c r="I40" s="18"/>
      <c r="J40" s="18"/>
    </row>
    <row r="41" spans="2:13" x14ac:dyDescent="0.25">
      <c r="B41" s="24" t="s">
        <v>33</v>
      </c>
      <c r="C41" s="25" t="s">
        <v>34</v>
      </c>
      <c r="D41" s="18">
        <v>-1525111.2</v>
      </c>
      <c r="E41" s="26">
        <v>0</v>
      </c>
      <c r="F41" s="18">
        <v>0</v>
      </c>
      <c r="G41" s="18">
        <v>0</v>
      </c>
      <c r="H41" s="18">
        <v>-1613419.6</v>
      </c>
      <c r="I41" s="18">
        <v>0</v>
      </c>
      <c r="J41" s="18">
        <v>0</v>
      </c>
      <c r="M41" s="14"/>
    </row>
    <row r="42" spans="2:13" x14ac:dyDescent="0.25">
      <c r="B42" s="27"/>
      <c r="C42" s="28"/>
      <c r="D42" s="29"/>
      <c r="E42" s="29"/>
      <c r="F42" s="29"/>
      <c r="G42" s="29"/>
      <c r="H42" s="29"/>
      <c r="I42" s="29"/>
      <c r="J42" s="29"/>
    </row>
    <row r="43" spans="2:13" x14ac:dyDescent="0.25">
      <c r="B43" s="11" t="s">
        <v>35</v>
      </c>
      <c r="C43" s="12"/>
      <c r="D43" s="30">
        <v>7362958.7999999998</v>
      </c>
      <c r="E43" s="31"/>
      <c r="F43" s="31"/>
      <c r="G43" s="31"/>
      <c r="H43" s="30">
        <v>7100433.5</v>
      </c>
      <c r="I43" s="31"/>
      <c r="J43" s="31"/>
    </row>
    <row r="44" spans="2:13" ht="4.5" customHeight="1" x14ac:dyDescent="0.25">
      <c r="B44" s="19"/>
      <c r="C44" s="32"/>
      <c r="D44" s="23"/>
      <c r="E44" s="31"/>
      <c r="F44" s="31"/>
      <c r="G44" s="31"/>
      <c r="H44" s="31"/>
      <c r="I44" s="31"/>
      <c r="J44" s="33"/>
    </row>
    <row r="45" spans="2:13" x14ac:dyDescent="0.25">
      <c r="B45" s="11" t="s">
        <v>36</v>
      </c>
      <c r="C45" s="12"/>
      <c r="D45" s="13">
        <f>D9+D43</f>
        <v>57807986.199999996</v>
      </c>
      <c r="E45" s="13">
        <f>E9+E42</f>
        <v>5253473.8999999994</v>
      </c>
      <c r="F45" s="13">
        <f>F9+F42</f>
        <v>1126990.3000000003</v>
      </c>
      <c r="G45" s="13">
        <f>G9+G42</f>
        <v>0</v>
      </c>
      <c r="H45" s="13">
        <f>H9+H43</f>
        <v>61583636.099999994</v>
      </c>
      <c r="I45" s="13"/>
      <c r="J45" s="13"/>
    </row>
    <row r="46" spans="2:13" ht="6.75" customHeight="1" x14ac:dyDescent="0.25">
      <c r="B46" s="11"/>
      <c r="C46" s="12"/>
      <c r="D46" s="13"/>
      <c r="E46" s="13"/>
      <c r="F46" s="13"/>
      <c r="G46" s="13"/>
      <c r="H46" s="13"/>
      <c r="I46" s="13"/>
      <c r="J46" s="13"/>
    </row>
    <row r="47" spans="2:13" x14ac:dyDescent="0.25">
      <c r="B47" s="11" t="s">
        <v>37</v>
      </c>
      <c r="C47" s="12"/>
      <c r="D47" s="13">
        <f>D48+D49+D50</f>
        <v>0</v>
      </c>
      <c r="E47" s="13">
        <f t="shared" ref="E47:G47" si="7">E48+E49+E50</f>
        <v>0</v>
      </c>
      <c r="F47" s="13">
        <f t="shared" si="7"/>
        <v>0</v>
      </c>
      <c r="G47" s="13">
        <f t="shared" si="7"/>
        <v>0</v>
      </c>
      <c r="H47" s="13">
        <f>D47+E47+F47+G47</f>
        <v>0</v>
      </c>
      <c r="I47" s="13"/>
      <c r="J47" s="13"/>
    </row>
    <row r="48" spans="2:13" x14ac:dyDescent="0.25">
      <c r="B48" s="15"/>
      <c r="C48" s="34" t="s">
        <v>38</v>
      </c>
      <c r="D48" s="18">
        <v>0</v>
      </c>
      <c r="E48" s="18">
        <v>0</v>
      </c>
      <c r="F48" s="18">
        <v>0</v>
      </c>
      <c r="G48" s="18">
        <v>0</v>
      </c>
      <c r="H48" s="18">
        <f>D48+E48+F48+G48</f>
        <v>0</v>
      </c>
      <c r="I48" s="18"/>
      <c r="J48" s="18"/>
    </row>
    <row r="49" spans="2:10" x14ac:dyDescent="0.25">
      <c r="B49" s="15"/>
      <c r="C49" s="34" t="s">
        <v>39</v>
      </c>
      <c r="D49" s="18">
        <v>0</v>
      </c>
      <c r="E49" s="18">
        <v>0</v>
      </c>
      <c r="F49" s="18">
        <v>0</v>
      </c>
      <c r="G49" s="18">
        <v>0</v>
      </c>
      <c r="H49" s="18">
        <f>D49+E49+F49+G49</f>
        <v>0</v>
      </c>
      <c r="I49" s="18"/>
      <c r="J49" s="18"/>
    </row>
    <row r="50" spans="2:10" x14ac:dyDescent="0.25">
      <c r="B50" s="15"/>
      <c r="C50" s="34" t="s">
        <v>40</v>
      </c>
      <c r="D50" s="18">
        <v>0</v>
      </c>
      <c r="E50" s="18">
        <v>0</v>
      </c>
      <c r="F50" s="18">
        <v>0</v>
      </c>
      <c r="G50" s="18">
        <v>0</v>
      </c>
      <c r="H50" s="18">
        <f>D50+E50+F50+G50</f>
        <v>0</v>
      </c>
      <c r="I50" s="18"/>
      <c r="J50" s="18"/>
    </row>
    <row r="51" spans="2:10" ht="3" customHeight="1" x14ac:dyDescent="0.25">
      <c r="B51" s="35"/>
      <c r="C51" s="36"/>
      <c r="D51" s="37"/>
      <c r="E51" s="37"/>
      <c r="F51" s="37"/>
      <c r="G51" s="37"/>
      <c r="H51" s="37"/>
      <c r="I51" s="13"/>
      <c r="J51" s="13"/>
    </row>
    <row r="52" spans="2:10" x14ac:dyDescent="0.25">
      <c r="B52" s="11" t="s">
        <v>41</v>
      </c>
      <c r="C52" s="12"/>
      <c r="D52" s="13">
        <f>+D53+D54</f>
        <v>1525111.2</v>
      </c>
      <c r="E52" s="13">
        <f t="shared" ref="E52:H52" si="8">+E53+E54</f>
        <v>0</v>
      </c>
      <c r="F52" s="13">
        <f t="shared" si="8"/>
        <v>0</v>
      </c>
      <c r="G52" s="13">
        <f t="shared" si="8"/>
        <v>0</v>
      </c>
      <c r="H52" s="13">
        <f t="shared" si="8"/>
        <v>1613419.6</v>
      </c>
      <c r="I52" s="13"/>
      <c r="J52" s="13"/>
    </row>
    <row r="53" spans="2:10" x14ac:dyDescent="0.25">
      <c r="B53" s="15"/>
      <c r="C53" s="34" t="s">
        <v>42</v>
      </c>
      <c r="D53" s="18">
        <v>1298197</v>
      </c>
      <c r="E53" s="18">
        <v>0</v>
      </c>
      <c r="F53" s="18">
        <v>0</v>
      </c>
      <c r="G53" s="18">
        <v>0</v>
      </c>
      <c r="H53" s="18">
        <v>1373475.3</v>
      </c>
      <c r="I53" s="38"/>
      <c r="J53" s="18"/>
    </row>
    <row r="54" spans="2:10" x14ac:dyDescent="0.25">
      <c r="B54" s="15"/>
      <c r="C54" s="34" t="s">
        <v>43</v>
      </c>
      <c r="D54" s="18">
        <v>226914.2</v>
      </c>
      <c r="E54" s="38">
        <v>0</v>
      </c>
      <c r="F54" s="18">
        <v>0</v>
      </c>
      <c r="G54" s="18">
        <v>0</v>
      </c>
      <c r="H54" s="18">
        <v>239944.3</v>
      </c>
      <c r="I54" s="18"/>
      <c r="J54" s="18"/>
    </row>
    <row r="55" spans="2:10" x14ac:dyDescent="0.25">
      <c r="B55" s="39"/>
      <c r="C55" s="40"/>
      <c r="D55" s="41"/>
      <c r="E55" s="41"/>
      <c r="F55" s="41"/>
      <c r="G55" s="41"/>
      <c r="H55" s="41"/>
      <c r="I55" s="41"/>
      <c r="J55" s="41"/>
    </row>
    <row r="56" spans="2:10" ht="4.5" customHeight="1" x14ac:dyDescent="0.25">
      <c r="B56" s="42"/>
      <c r="C56" s="42"/>
      <c r="D56" s="42"/>
      <c r="E56" s="42"/>
      <c r="F56" s="42"/>
      <c r="G56" s="42"/>
      <c r="H56" s="42"/>
      <c r="I56" s="42"/>
      <c r="J56" s="42"/>
    </row>
    <row r="57" spans="2:10" x14ac:dyDescent="0.25">
      <c r="B57" s="43">
        <v>1</v>
      </c>
      <c r="C57" s="44" t="s">
        <v>44</v>
      </c>
      <c r="D57" s="44"/>
      <c r="E57" s="44"/>
      <c r="F57" s="44"/>
      <c r="G57" s="44"/>
      <c r="H57" s="44"/>
      <c r="I57" s="44"/>
      <c r="J57" s="44"/>
    </row>
    <row r="58" spans="2:10" x14ac:dyDescent="0.25">
      <c r="B58" s="45" t="s">
        <v>33</v>
      </c>
      <c r="C58" s="44" t="s">
        <v>45</v>
      </c>
      <c r="D58" s="44"/>
      <c r="E58" s="44"/>
      <c r="F58" s="44"/>
      <c r="G58" s="44"/>
      <c r="H58" s="44"/>
      <c r="I58" s="44"/>
      <c r="J58" s="44"/>
    </row>
    <row r="59" spans="2:10" x14ac:dyDescent="0.25">
      <c r="B59" s="45" t="s">
        <v>33</v>
      </c>
      <c r="C59" s="44" t="s">
        <v>46</v>
      </c>
      <c r="D59" s="44"/>
      <c r="E59" s="44"/>
      <c r="F59" s="44"/>
      <c r="G59" s="44"/>
      <c r="H59" s="44"/>
      <c r="I59" s="44"/>
      <c r="J59" s="44"/>
    </row>
    <row r="60" spans="2:10" x14ac:dyDescent="0.25">
      <c r="B60" s="45" t="s">
        <v>33</v>
      </c>
      <c r="C60" s="44" t="s">
        <v>47</v>
      </c>
      <c r="D60" s="44"/>
      <c r="E60" s="44"/>
      <c r="F60" s="44"/>
      <c r="G60" s="44"/>
      <c r="H60" s="44"/>
      <c r="I60" s="44"/>
      <c r="J60" s="44"/>
    </row>
    <row r="61" spans="2:10" x14ac:dyDescent="0.25">
      <c r="B61" s="45"/>
      <c r="C61" s="46"/>
      <c r="D61" s="46"/>
      <c r="E61" s="46"/>
      <c r="F61" s="46"/>
      <c r="G61" s="46"/>
      <c r="H61" s="46"/>
      <c r="I61" s="47"/>
      <c r="J61" s="46"/>
    </row>
    <row r="62" spans="2:10" ht="21" customHeight="1" x14ac:dyDescent="0.25">
      <c r="B62" s="48" t="s">
        <v>48</v>
      </c>
      <c r="C62" s="49"/>
      <c r="D62" s="7" t="s">
        <v>49</v>
      </c>
      <c r="E62" s="7" t="s">
        <v>50</v>
      </c>
      <c r="F62" s="7" t="s">
        <v>51</v>
      </c>
      <c r="G62" s="7" t="s">
        <v>52</v>
      </c>
      <c r="H62" s="7" t="s">
        <v>53</v>
      </c>
      <c r="I62" s="42"/>
      <c r="J62" s="42"/>
    </row>
    <row r="63" spans="2:10" x14ac:dyDescent="0.25">
      <c r="B63" s="8" t="s">
        <v>54</v>
      </c>
      <c r="C63" s="9"/>
      <c r="D63" s="50"/>
      <c r="E63" s="50"/>
      <c r="F63" s="50"/>
      <c r="G63" s="50"/>
      <c r="H63" s="50"/>
      <c r="I63" s="42"/>
      <c r="J63" s="42"/>
    </row>
    <row r="64" spans="2:10" ht="11.25" customHeight="1" x14ac:dyDescent="0.25">
      <c r="B64" s="51"/>
      <c r="C64" s="34" t="s">
        <v>55</v>
      </c>
      <c r="D64" s="52"/>
      <c r="E64" s="53"/>
      <c r="F64" s="53"/>
      <c r="G64" s="53"/>
      <c r="H64" s="54"/>
      <c r="I64" s="55"/>
      <c r="J64" s="55"/>
    </row>
    <row r="65" spans="2:10" ht="10.5" customHeight="1" x14ac:dyDescent="0.25">
      <c r="B65" s="51"/>
      <c r="C65" s="34" t="s">
        <v>56</v>
      </c>
      <c r="D65" s="56"/>
      <c r="E65" s="56"/>
      <c r="F65" s="56"/>
      <c r="G65" s="56"/>
      <c r="H65" s="56"/>
      <c r="I65" s="55"/>
      <c r="J65" s="55"/>
    </row>
    <row r="66" spans="2:10" ht="12.75" customHeight="1" x14ac:dyDescent="0.25">
      <c r="B66" s="57"/>
      <c r="C66" s="58" t="s">
        <v>57</v>
      </c>
      <c r="D66" s="59"/>
      <c r="E66" s="59"/>
      <c r="F66" s="59"/>
      <c r="G66" s="59"/>
      <c r="H66" s="59"/>
      <c r="I66" s="55"/>
      <c r="J66" s="55"/>
    </row>
    <row r="67" spans="2:10" x14ac:dyDescent="0.25">
      <c r="B67" s="42"/>
      <c r="C67" s="42"/>
      <c r="D67" s="42"/>
      <c r="E67" s="42"/>
      <c r="F67" s="42"/>
      <c r="G67" s="42"/>
      <c r="H67" s="42"/>
      <c r="I67" s="42"/>
      <c r="J67" s="42"/>
    </row>
    <row r="68" spans="2:10" x14ac:dyDescent="0.25"/>
    <row r="69" spans="2:10" x14ac:dyDescent="0.25"/>
    <row r="70" spans="2:10" x14ac:dyDescent="0.25"/>
    <row r="71" spans="2:10" x14ac:dyDescent="0.25"/>
    <row r="72" spans="2:10" x14ac:dyDescent="0.25"/>
    <row r="73" spans="2:10" x14ac:dyDescent="0.25"/>
    <row r="74" spans="2:10" x14ac:dyDescent="0.25"/>
    <row r="75" spans="2:10" x14ac:dyDescent="0.25"/>
    <row r="76" spans="2:10" x14ac:dyDescent="0.25"/>
    <row r="77" spans="2:10" x14ac:dyDescent="0.25"/>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mergeCells count="21">
    <mergeCell ref="C60:J60"/>
    <mergeCell ref="B62:C62"/>
    <mergeCell ref="B63:C63"/>
    <mergeCell ref="B51:C51"/>
    <mergeCell ref="B52:C52"/>
    <mergeCell ref="B55:C55"/>
    <mergeCell ref="C57:J57"/>
    <mergeCell ref="C58:J58"/>
    <mergeCell ref="C59:J59"/>
    <mergeCell ref="B8:C8"/>
    <mergeCell ref="B9:C9"/>
    <mergeCell ref="B43:C43"/>
    <mergeCell ref="B45:C45"/>
    <mergeCell ref="B46:C46"/>
    <mergeCell ref="B47:C47"/>
    <mergeCell ref="B2:J2"/>
    <mergeCell ref="B3:J3"/>
    <mergeCell ref="B4:J4"/>
    <mergeCell ref="B5:J5"/>
    <mergeCell ref="B6:J6"/>
    <mergeCell ref="B7:C7"/>
  </mergeCells>
  <pageMargins left="0.51181102362204722" right="0.51181102362204722" top="0.74803149606299213" bottom="0.35433070866141736" header="0.31496062992125984" footer="0.31496062992125984"/>
  <pageSetup scale="7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DF SEP 2022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2022-10-31T19:22:00Z</cp:lastPrinted>
  <dcterms:created xsi:type="dcterms:W3CDTF">2022-10-31T19:21:46Z</dcterms:created>
  <dcterms:modified xsi:type="dcterms:W3CDTF">2022-10-31T19:22:16Z</dcterms:modified>
</cp:coreProperties>
</file>