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xr:revisionPtr revIDLastSave="0" documentId="8_{3718851A-9604-40C2-B9F6-BD9F279A3561}" xr6:coauthVersionLast="47" xr6:coauthVersionMax="47" xr10:uidLastSave="{00000000-0000-0000-0000-000000000000}"/>
  <bookViews>
    <workbookView xWindow="-120" yWindow="-120" windowWidth="29040" windowHeight="15840" xr2:uid="{8074D2B9-DA07-4061-BD73-45C22160D01A}"/>
  </bookViews>
  <sheets>
    <sheet name="Formato 6d LDF JUN 2023 " sheetId="1" r:id="rId1"/>
  </sheets>
  <externalReferences>
    <externalReference r:id="rId2"/>
  </externalReferences>
  <definedNames>
    <definedName name="JR_PAGE_ANCHOR_0_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1" l="1"/>
  <c r="J34" i="1" s="1"/>
  <c r="F31" i="1"/>
  <c r="E31" i="1"/>
  <c r="G31" i="1" s="1"/>
  <c r="J31" i="1" s="1"/>
  <c r="G30" i="1"/>
  <c r="J30" i="1" s="1"/>
  <c r="J29" i="1"/>
  <c r="J28" i="1"/>
  <c r="J27" i="1"/>
  <c r="I26" i="1"/>
  <c r="G26" i="1"/>
  <c r="J26" i="1" s="1"/>
  <c r="G25" i="1"/>
  <c r="J25" i="1" s="1"/>
  <c r="I24" i="1"/>
  <c r="H24" i="1"/>
  <c r="F24" i="1"/>
  <c r="E24" i="1"/>
  <c r="E35" i="1" s="1"/>
  <c r="J22" i="1"/>
  <c r="I19" i="1"/>
  <c r="H19" i="1"/>
  <c r="F19" i="1"/>
  <c r="E19" i="1"/>
  <c r="G19" i="1" s="1"/>
  <c r="J19" i="1" s="1"/>
  <c r="J18" i="1"/>
  <c r="I18" i="1"/>
  <c r="J17" i="1"/>
  <c r="I16" i="1"/>
  <c r="I15" i="1" s="1"/>
  <c r="G16" i="1"/>
  <c r="J16" i="1" s="1"/>
  <c r="J15" i="1" s="1"/>
  <c r="H15" i="1"/>
  <c r="G15" i="1"/>
  <c r="F15" i="1"/>
  <c r="E15" i="1"/>
  <c r="J14" i="1"/>
  <c r="I14" i="1"/>
  <c r="F14" i="1"/>
  <c r="I13" i="1"/>
  <c r="G13" i="1"/>
  <c r="J13" i="1" s="1"/>
  <c r="H12" i="1"/>
  <c r="H35" i="1" s="1"/>
  <c r="F12" i="1"/>
  <c r="F35" i="1" s="1"/>
  <c r="E12" i="1"/>
  <c r="G12" i="1" s="1"/>
  <c r="J12" i="1" s="1"/>
  <c r="I12" i="1" l="1"/>
  <c r="I35" i="1" s="1"/>
  <c r="G35" i="1"/>
  <c r="J35" i="1" s="1"/>
  <c r="G24" i="1"/>
  <c r="J24" i="1" s="1"/>
</calcChain>
</file>

<file path=xl/sharedStrings.xml><?xml version="1.0" encoding="utf-8"?>
<sst xmlns="http://schemas.openxmlformats.org/spreadsheetml/2006/main" count="39" uniqueCount="29">
  <si>
    <t>Formato 6 d) Estado Analítico del Ejercicio del Presupuesto de Egresos Detallado - LDF</t>
  </si>
  <si>
    <t>(Clasificación de Servicios Personales por Categoría)</t>
  </si>
  <si>
    <t>Sector Central del Poder Ejecutivo del Estado Libre y Soberano de México</t>
  </si>
  <si>
    <t>Estado Analítico del Ejercicio del Presupuesto de Egresos Detallado - LDF</t>
  </si>
  <si>
    <t>Clasificación de Servicios Personales por Categoría</t>
  </si>
  <si>
    <t xml:space="preserve">Del 1 de enero al 30 de Junio de 2023 </t>
  </si>
  <si>
    <t>Cifras Preliminares</t>
  </si>
  <si>
    <t>( Miles de 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</si>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</sst>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0" xfId="1" applyFont="1" applyAlignment="1">
      <alignment horizontal="left" vertical="center"/>
    </xf>
    <xf numFmtId="0" fontId="3" fillId="0" borderId="0" xfId="1" applyFont="1"/>
    <xf numFmtId="0" fontId="1" fillId="0" borderId="0" xfId="1"/>
    <xf numFmtId="0" fontId="2" fillId="0" borderId="0" xfId="1" applyFont="1" applyAlignment="1">
      <alignment horizontal="left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4" fontId="4" fillId="0" borderId="10" xfId="1" applyNumberFormat="1" applyFont="1" applyBorder="1" applyAlignment="1">
      <alignment horizontal="right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2" xfId="1" applyFont="1" applyBorder="1" applyAlignment="1">
      <alignment horizontal="left" vertical="center" wrapText="1"/>
    </xf>
    <xf numFmtId="0" fontId="4" fillId="0" borderId="3" xfId="1" applyFont="1" applyBorder="1" applyAlignment="1">
      <alignment horizontal="left" vertical="center" wrapText="1"/>
    </xf>
    <xf numFmtId="164" fontId="4" fillId="0" borderId="10" xfId="1" applyNumberFormat="1" applyFont="1" applyBorder="1" applyAlignment="1">
      <alignment horizontal="right" vertical="center" wrapText="1"/>
    </xf>
    <xf numFmtId="164" fontId="4" fillId="0" borderId="11" xfId="1" applyNumberFormat="1" applyFont="1" applyBorder="1" applyAlignment="1">
      <alignment horizontal="right" vertical="center" wrapText="1"/>
    </xf>
    <xf numFmtId="164" fontId="3" fillId="0" borderId="0" xfId="1" applyNumberFormat="1" applyFont="1"/>
    <xf numFmtId="0" fontId="3" fillId="0" borderId="4" xfId="1" applyFont="1" applyBorder="1"/>
    <xf numFmtId="0" fontId="5" fillId="0" borderId="0" xfId="1" applyFont="1" applyAlignment="1">
      <alignment horizontal="left" vertical="center" wrapText="1"/>
    </xf>
    <xf numFmtId="0" fontId="5" fillId="0" borderId="5" xfId="1" applyFont="1" applyBorder="1" applyAlignment="1">
      <alignment horizontal="left" vertical="center" wrapText="1"/>
    </xf>
    <xf numFmtId="164" fontId="5" fillId="0" borderId="11" xfId="1" applyNumberFormat="1" applyFont="1" applyBorder="1" applyAlignment="1">
      <alignment horizontal="right" vertical="center" wrapText="1"/>
    </xf>
    <xf numFmtId="0" fontId="3" fillId="2" borderId="4" xfId="1" applyFont="1" applyFill="1" applyBorder="1"/>
    <xf numFmtId="0" fontId="5" fillId="0" borderId="0" xfId="1" applyFont="1" applyAlignment="1">
      <alignment horizontal="left" vertical="center" wrapText="1"/>
    </xf>
    <xf numFmtId="0" fontId="5" fillId="0" borderId="5" xfId="1" applyFont="1" applyBorder="1" applyAlignment="1">
      <alignment horizontal="left" vertical="center" wrapText="1"/>
    </xf>
    <xf numFmtId="0" fontId="5" fillId="0" borderId="0" xfId="1" applyFont="1" applyAlignment="1">
      <alignment horizontal="left" vertical="center" wrapText="1" indent="1"/>
    </xf>
    <xf numFmtId="0" fontId="5" fillId="0" borderId="5" xfId="1" applyFont="1" applyBorder="1" applyAlignment="1">
      <alignment horizontal="left" vertical="center" wrapText="1" indent="1"/>
    </xf>
    <xf numFmtId="0" fontId="5" fillId="0" borderId="4" xfId="1" applyFont="1" applyBorder="1" applyAlignment="1">
      <alignment horizontal="left" vertical="center" wrapText="1"/>
    </xf>
    <xf numFmtId="0" fontId="4" fillId="0" borderId="4" xfId="1" applyFont="1" applyBorder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0" fontId="4" fillId="0" borderId="5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left" vertical="center" wrapText="1"/>
    </xf>
    <xf numFmtId="0" fontId="4" fillId="0" borderId="7" xfId="1" applyFont="1" applyBorder="1" applyAlignment="1">
      <alignment horizontal="left" vertical="center" wrapText="1"/>
    </xf>
    <xf numFmtId="0" fontId="4" fillId="0" borderId="8" xfId="1" applyFont="1" applyBorder="1" applyAlignment="1">
      <alignment horizontal="left" vertical="center" wrapText="1"/>
    </xf>
    <xf numFmtId="164" fontId="4" fillId="0" borderId="12" xfId="1" applyNumberFormat="1" applyFont="1" applyBorder="1" applyAlignment="1">
      <alignment horizontal="right" vertical="center" wrapText="1"/>
    </xf>
    <xf numFmtId="0" fontId="4" fillId="0" borderId="12" xfId="1" applyFont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right" vertical="center" wrapText="1"/>
    </xf>
    <xf numFmtId="43" fontId="3" fillId="0" borderId="0" xfId="1" applyNumberFormat="1" applyFont="1"/>
  </cellXfs>
  <cellStyles count="2">
    <cellStyle name="Normal" xfId="0" builtinId="0"/>
    <cellStyle name="Normal 4 2" xfId="1" xr:uid="{3B1D244A-9A27-473B-A22A-07D8243FDF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DF%20Jun%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 LDF JUNIO"/>
      <sheetName val="formato 2 LDF JUNIO"/>
      <sheetName val="Formato 3 OA LDF JUNIO "/>
      <sheetName val="Formato 3 SC LDF JUNIO"/>
      <sheetName val="FORMATO 4 LDF JUNIO "/>
      <sheetName val="FORMATO 5 LDF JUNIO"/>
      <sheetName val="FORMATO 6a LDF JUN "/>
      <sheetName val="FORMATO 6b LDF JUN "/>
      <sheetName val="Formato 6c DEF"/>
      <sheetName val="Formato 6d LDF JUN 2023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A4EEB-1628-443D-BA61-F2E983156A60}">
  <sheetPr>
    <tabColor theme="9"/>
    <pageSetUpPr fitToPage="1"/>
  </sheetPr>
  <dimension ref="A1:L38"/>
  <sheetViews>
    <sheetView showGridLines="0" tabSelected="1" topLeftCell="B1" zoomScale="120" zoomScaleNormal="120" workbookViewId="0">
      <selection activeCell="K22" sqref="K22"/>
    </sheetView>
  </sheetViews>
  <sheetFormatPr baseColWidth="10" defaultColWidth="0" defaultRowHeight="0" customHeight="1" zeroHeight="1" x14ac:dyDescent="0.25"/>
  <cols>
    <col min="1" max="3" width="2.7109375" style="2" customWidth="1"/>
    <col min="4" max="4" width="42.140625" style="2" customWidth="1"/>
    <col min="5" max="5" width="19" style="2" bestFit="1" customWidth="1"/>
    <col min="6" max="6" width="24" style="2" customWidth="1"/>
    <col min="7" max="8" width="20.5703125" style="2" bestFit="1" customWidth="1"/>
    <col min="9" max="9" width="14.140625" style="2" bestFit="1" customWidth="1"/>
    <col min="10" max="10" width="13" style="2" bestFit="1" customWidth="1"/>
    <col min="11" max="11" width="10.7109375" style="2" customWidth="1"/>
    <col min="12" max="16384" width="11.42578125" style="3" hidden="1"/>
  </cols>
  <sheetData>
    <row r="1" spans="2:11" ht="15" x14ac:dyDescent="0.25">
      <c r="B1" s="1" t="s">
        <v>0</v>
      </c>
      <c r="C1" s="1"/>
      <c r="D1" s="1"/>
      <c r="E1" s="1"/>
      <c r="F1" s="1"/>
      <c r="G1" s="1"/>
      <c r="H1" s="1"/>
      <c r="I1" s="1"/>
      <c r="J1" s="1"/>
    </row>
    <row r="2" spans="2:11" ht="15.75" customHeight="1" x14ac:dyDescent="0.25">
      <c r="B2" s="4" t="s">
        <v>1</v>
      </c>
      <c r="C2" s="4"/>
      <c r="D2" s="4"/>
      <c r="E2" s="4"/>
      <c r="F2" s="4"/>
      <c r="G2" s="4"/>
      <c r="H2" s="4"/>
      <c r="I2" s="4"/>
      <c r="J2" s="4"/>
    </row>
    <row r="3" spans="2:11" ht="11.25" customHeight="1" x14ac:dyDescent="0.25">
      <c r="B3" s="5" t="s">
        <v>2</v>
      </c>
      <c r="C3" s="6"/>
      <c r="D3" s="6"/>
      <c r="E3" s="6"/>
      <c r="F3" s="6"/>
      <c r="G3" s="6"/>
      <c r="H3" s="6"/>
      <c r="I3" s="6"/>
      <c r="J3" s="7"/>
    </row>
    <row r="4" spans="2:11" ht="7.5" customHeight="1" x14ac:dyDescent="0.25">
      <c r="B4" s="8" t="s">
        <v>3</v>
      </c>
      <c r="C4" s="9"/>
      <c r="D4" s="9"/>
      <c r="E4" s="9"/>
      <c r="F4" s="9"/>
      <c r="G4" s="9"/>
      <c r="H4" s="9"/>
      <c r="I4" s="9"/>
      <c r="J4" s="10"/>
    </row>
    <row r="5" spans="2:11" ht="9.75" customHeight="1" x14ac:dyDescent="0.25">
      <c r="B5" s="8" t="s">
        <v>4</v>
      </c>
      <c r="C5" s="9"/>
      <c r="D5" s="9"/>
      <c r="E5" s="9"/>
      <c r="F5" s="9"/>
      <c r="G5" s="9"/>
      <c r="H5" s="9"/>
      <c r="I5" s="9"/>
      <c r="J5" s="10"/>
    </row>
    <row r="6" spans="2:11" ht="10.5" customHeight="1" x14ac:dyDescent="0.25">
      <c r="B6" s="8" t="s">
        <v>5</v>
      </c>
      <c r="C6" s="9"/>
      <c r="D6" s="9"/>
      <c r="E6" s="9"/>
      <c r="F6" s="9"/>
      <c r="G6" s="9"/>
      <c r="H6" s="9"/>
      <c r="I6" s="9"/>
      <c r="J6" s="10"/>
    </row>
    <row r="7" spans="2:11" ht="10.5" customHeight="1" x14ac:dyDescent="0.25">
      <c r="B7" s="11"/>
      <c r="C7" s="12"/>
      <c r="D7" s="12"/>
      <c r="E7" s="12"/>
      <c r="F7" s="12" t="s">
        <v>6</v>
      </c>
      <c r="G7" s="12"/>
      <c r="H7" s="12"/>
      <c r="I7" s="12"/>
      <c r="J7" s="13"/>
    </row>
    <row r="8" spans="2:11" ht="9" customHeight="1" x14ac:dyDescent="0.25">
      <c r="B8" s="14" t="s">
        <v>7</v>
      </c>
      <c r="C8" s="15"/>
      <c r="D8" s="15"/>
      <c r="E8" s="15"/>
      <c r="F8" s="15"/>
      <c r="G8" s="15"/>
      <c r="H8" s="15"/>
      <c r="I8" s="15"/>
      <c r="J8" s="16"/>
    </row>
    <row r="9" spans="2:11" ht="15" x14ac:dyDescent="0.25">
      <c r="B9" s="17" t="s">
        <v>8</v>
      </c>
      <c r="C9" s="17"/>
      <c r="D9" s="17"/>
      <c r="E9" s="18" t="s">
        <v>9</v>
      </c>
      <c r="F9" s="18"/>
      <c r="G9" s="18"/>
      <c r="H9" s="18"/>
      <c r="I9" s="18"/>
      <c r="J9" s="18" t="s">
        <v>10</v>
      </c>
    </row>
    <row r="10" spans="2:11" ht="21" customHeight="1" x14ac:dyDescent="0.25">
      <c r="B10" s="17"/>
      <c r="C10" s="17"/>
      <c r="D10" s="17"/>
      <c r="E10" s="19" t="s">
        <v>11</v>
      </c>
      <c r="F10" s="19" t="s">
        <v>12</v>
      </c>
      <c r="G10" s="19" t="s">
        <v>13</v>
      </c>
      <c r="H10" s="19" t="s">
        <v>14</v>
      </c>
      <c r="I10" s="19" t="s">
        <v>15</v>
      </c>
      <c r="J10" s="18"/>
    </row>
    <row r="11" spans="2:11" ht="21" customHeight="1" x14ac:dyDescent="0.25">
      <c r="B11" s="20"/>
      <c r="C11" s="21"/>
      <c r="D11" s="22"/>
      <c r="E11" s="23"/>
      <c r="F11" s="23"/>
      <c r="G11" s="23"/>
      <c r="H11" s="23"/>
      <c r="I11" s="23"/>
      <c r="J11" s="24"/>
    </row>
    <row r="12" spans="2:11" ht="15" customHeight="1" x14ac:dyDescent="0.25">
      <c r="B12" s="25" t="s">
        <v>16</v>
      </c>
      <c r="C12" s="26"/>
      <c r="D12" s="27"/>
      <c r="E12" s="28">
        <f>E13+E14+E15+E18+E19+E22</f>
        <v>58552166.529999986</v>
      </c>
      <c r="F12" s="28">
        <f>F13+F14+F15+F18+F19+F22</f>
        <v>-337276.65740000003</v>
      </c>
      <c r="G12" s="28">
        <f>E12+F12</f>
        <v>58214889.872599989</v>
      </c>
      <c r="H12" s="28">
        <f>H13+H14+H15+H18+H19+H22</f>
        <v>25280065.307390001</v>
      </c>
      <c r="I12" s="28">
        <f>SUM(I13+I14+I15+I18+I22)</f>
        <v>25280065.307390001</v>
      </c>
      <c r="J12" s="29">
        <f>G12-H12</f>
        <v>32934824.565209989</v>
      </c>
      <c r="K12" s="30"/>
    </row>
    <row r="13" spans="2:11" ht="15" customHeight="1" x14ac:dyDescent="0.25">
      <c r="B13" s="31"/>
      <c r="C13" s="32" t="s">
        <v>17</v>
      </c>
      <c r="D13" s="33"/>
      <c r="E13" s="34">
        <v>7276772.2999999998</v>
      </c>
      <c r="F13" s="34">
        <v>-143946.21702000001</v>
      </c>
      <c r="G13" s="34">
        <f>E13+F13</f>
        <v>7132826.0829799995</v>
      </c>
      <c r="H13" s="34">
        <v>2603556.6</v>
      </c>
      <c r="I13" s="34">
        <f>H13</f>
        <v>2603556.6</v>
      </c>
      <c r="J13" s="34">
        <f>G13-H13</f>
        <v>4529269.4829799999</v>
      </c>
    </row>
    <row r="14" spans="2:11" ht="15" customHeight="1" x14ac:dyDescent="0.25">
      <c r="B14" s="31"/>
      <c r="C14" s="32" t="s">
        <v>18</v>
      </c>
      <c r="D14" s="33"/>
      <c r="E14" s="34">
        <v>38903653.799999997</v>
      </c>
      <c r="F14" s="34">
        <f>+-170555.47455-F26</f>
        <v>-255020.57455000002</v>
      </c>
      <c r="G14" s="34">
        <v>38733098.299999997</v>
      </c>
      <c r="H14" s="34">
        <v>17366528.600000001</v>
      </c>
      <c r="I14" s="34">
        <f>H14</f>
        <v>17366528.600000001</v>
      </c>
      <c r="J14" s="34">
        <f>G14-H14</f>
        <v>21366569.699999996</v>
      </c>
      <c r="K14" s="30"/>
    </row>
    <row r="15" spans="2:11" ht="15" customHeight="1" x14ac:dyDescent="0.25">
      <c r="B15" s="35"/>
      <c r="C15" s="32" t="s">
        <v>19</v>
      </c>
      <c r="D15" s="33"/>
      <c r="E15" s="34">
        <f>E16+E17</f>
        <v>81355.929999999993</v>
      </c>
      <c r="F15" s="34">
        <f>F16+F17</f>
        <v>0</v>
      </c>
      <c r="G15" s="34">
        <f t="shared" ref="G15:J15" si="0">G16+G17</f>
        <v>81355.929999999993</v>
      </c>
      <c r="H15" s="34">
        <f>H16+H17</f>
        <v>30905.007389999999</v>
      </c>
      <c r="I15" s="34">
        <f>I16+I17</f>
        <v>30905.007389999999</v>
      </c>
      <c r="J15" s="34">
        <f t="shared" si="0"/>
        <v>50450.922609999994</v>
      </c>
    </row>
    <row r="16" spans="2:11" ht="15" customHeight="1" x14ac:dyDescent="0.25">
      <c r="B16" s="31"/>
      <c r="C16" s="36"/>
      <c r="D16" s="37" t="s">
        <v>20</v>
      </c>
      <c r="E16" s="34">
        <v>81355.929999999993</v>
      </c>
      <c r="F16" s="34">
        <v>0</v>
      </c>
      <c r="G16" s="34">
        <f>E16+F16</f>
        <v>81355.929999999993</v>
      </c>
      <c r="H16" s="34">
        <v>30905.007389999999</v>
      </c>
      <c r="I16" s="34">
        <f>H16</f>
        <v>30905.007389999999</v>
      </c>
      <c r="J16" s="34">
        <f>G16-H16</f>
        <v>50450.922609999994</v>
      </c>
    </row>
    <row r="17" spans="2:11" ht="15" customHeight="1" x14ac:dyDescent="0.25">
      <c r="B17" s="31"/>
      <c r="C17" s="36"/>
      <c r="D17" s="37" t="s">
        <v>21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f>G17-I17</f>
        <v>0</v>
      </c>
    </row>
    <row r="18" spans="2:11" ht="15" customHeight="1" x14ac:dyDescent="0.25">
      <c r="B18" s="31"/>
      <c r="C18" s="32" t="s">
        <v>22</v>
      </c>
      <c r="D18" s="33"/>
      <c r="E18" s="34">
        <v>12181125.199999999</v>
      </c>
      <c r="F18" s="34">
        <v>61690.134170000005</v>
      </c>
      <c r="G18" s="34">
        <v>12242815.4</v>
      </c>
      <c r="H18" s="34">
        <v>5256000.4000000004</v>
      </c>
      <c r="I18" s="34">
        <f>H18</f>
        <v>5256000.4000000004</v>
      </c>
      <c r="J18" s="34">
        <f>G18-H18</f>
        <v>6986815</v>
      </c>
    </row>
    <row r="19" spans="2:11" ht="15" customHeight="1" x14ac:dyDescent="0.25">
      <c r="B19" s="31"/>
      <c r="C19" s="32" t="s">
        <v>23</v>
      </c>
      <c r="D19" s="33"/>
      <c r="E19" s="34">
        <f>SUM(E20:E21)</f>
        <v>0</v>
      </c>
      <c r="F19" s="34">
        <f>SUM(F20:F21)</f>
        <v>0</v>
      </c>
      <c r="G19" s="34">
        <f>E19+F19</f>
        <v>0</v>
      </c>
      <c r="H19" s="34">
        <f>SUM(H20:H21)</f>
        <v>0</v>
      </c>
      <c r="I19" s="34">
        <f>SUM(I20:I21)</f>
        <v>0</v>
      </c>
      <c r="J19" s="34">
        <f>G19-H19</f>
        <v>0</v>
      </c>
    </row>
    <row r="20" spans="2:11" ht="15" customHeight="1" x14ac:dyDescent="0.25">
      <c r="B20" s="31"/>
      <c r="C20" s="38"/>
      <c r="D20" s="39" t="s">
        <v>24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30"/>
    </row>
    <row r="21" spans="2:11" ht="15" customHeight="1" x14ac:dyDescent="0.25">
      <c r="B21" s="31"/>
      <c r="C21" s="38"/>
      <c r="D21" s="39" t="s">
        <v>25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</row>
    <row r="22" spans="2:11" ht="15" customHeight="1" x14ac:dyDescent="0.25">
      <c r="B22" s="31"/>
      <c r="C22" s="32" t="s">
        <v>26</v>
      </c>
      <c r="D22" s="33"/>
      <c r="E22" s="34">
        <v>109259.3</v>
      </c>
      <c r="F22" s="34">
        <v>0</v>
      </c>
      <c r="G22" s="34">
        <v>109259.3</v>
      </c>
      <c r="H22" s="34">
        <v>23074.7</v>
      </c>
      <c r="I22" s="34">
        <v>23074.7</v>
      </c>
      <c r="J22" s="34">
        <f>G22-H22</f>
        <v>86184.6</v>
      </c>
    </row>
    <row r="23" spans="2:11" ht="15" customHeight="1" x14ac:dyDescent="0.25">
      <c r="B23" s="40"/>
      <c r="C23" s="36"/>
      <c r="D23" s="37"/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</row>
    <row r="24" spans="2:11" ht="15" customHeight="1" x14ac:dyDescent="0.25">
      <c r="B24" s="41" t="s">
        <v>27</v>
      </c>
      <c r="C24" s="42"/>
      <c r="D24" s="43"/>
      <c r="E24" s="29">
        <f>E25+E26</f>
        <v>16435685.1</v>
      </c>
      <c r="F24" s="29">
        <f>F25+F26+F27+F30+F31+F34</f>
        <v>84465.1</v>
      </c>
      <c r="G24" s="29">
        <f>E24+F24</f>
        <v>16520150.199999999</v>
      </c>
      <c r="H24" s="29">
        <f>SUM(H25+H26)</f>
        <v>8043843.4624399999</v>
      </c>
      <c r="I24" s="29">
        <f>H24</f>
        <v>8043843.4624399999</v>
      </c>
      <c r="J24" s="29">
        <f>G24-I24</f>
        <v>8476306.7375600003</v>
      </c>
    </row>
    <row r="25" spans="2:11" ht="15" customHeight="1" x14ac:dyDescent="0.25">
      <c r="B25" s="31"/>
      <c r="C25" s="32" t="s">
        <v>17</v>
      </c>
      <c r="D25" s="33"/>
      <c r="E25" s="34">
        <v>0</v>
      </c>
      <c r="F25" s="34">
        <v>0</v>
      </c>
      <c r="G25" s="34">
        <f>SUM(E25:F25)</f>
        <v>0</v>
      </c>
      <c r="H25" s="34">
        <v>0</v>
      </c>
      <c r="I25" s="34">
        <v>0</v>
      </c>
      <c r="J25" s="34">
        <f>G25-I25</f>
        <v>0</v>
      </c>
    </row>
    <row r="26" spans="2:11" ht="15" customHeight="1" x14ac:dyDescent="0.25">
      <c r="B26" s="31"/>
      <c r="C26" s="32" t="s">
        <v>18</v>
      </c>
      <c r="D26" s="33"/>
      <c r="E26" s="34">
        <v>16435685.1</v>
      </c>
      <c r="F26" s="34">
        <v>84465.1</v>
      </c>
      <c r="G26" s="34">
        <f>(SUM(E26:F26))</f>
        <v>16520150.199999999</v>
      </c>
      <c r="H26" s="34">
        <v>8043843.4624399999</v>
      </c>
      <c r="I26" s="34">
        <f>H26</f>
        <v>8043843.4624399999</v>
      </c>
      <c r="J26" s="34">
        <f>G26-H26</f>
        <v>8476306.7375600003</v>
      </c>
      <c r="K26" s="30"/>
    </row>
    <row r="27" spans="2:11" ht="15" customHeight="1" x14ac:dyDescent="0.25">
      <c r="B27" s="31"/>
      <c r="C27" s="32" t="s">
        <v>19</v>
      </c>
      <c r="D27" s="33"/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f>G27-I27</f>
        <v>0</v>
      </c>
    </row>
    <row r="28" spans="2:11" ht="15" customHeight="1" x14ac:dyDescent="0.25">
      <c r="B28" s="31"/>
      <c r="C28" s="36"/>
      <c r="D28" s="37" t="s">
        <v>20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f>G28-H28</f>
        <v>0</v>
      </c>
    </row>
    <row r="29" spans="2:11" ht="15" customHeight="1" x14ac:dyDescent="0.25">
      <c r="B29" s="31"/>
      <c r="C29" s="36"/>
      <c r="D29" s="37" t="s">
        <v>21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f>G29-H29</f>
        <v>0</v>
      </c>
    </row>
    <row r="30" spans="2:11" ht="15" customHeight="1" x14ac:dyDescent="0.25">
      <c r="B30" s="31"/>
      <c r="C30" s="32" t="s">
        <v>22</v>
      </c>
      <c r="D30" s="33"/>
      <c r="E30" s="34">
        <v>0</v>
      </c>
      <c r="F30" s="34">
        <v>0</v>
      </c>
      <c r="G30" s="34">
        <f>E30+F30</f>
        <v>0</v>
      </c>
      <c r="H30" s="34">
        <v>0</v>
      </c>
      <c r="I30" s="34">
        <v>0</v>
      </c>
      <c r="J30" s="34">
        <f>G30-H30</f>
        <v>0</v>
      </c>
    </row>
    <row r="31" spans="2:11" ht="15" customHeight="1" x14ac:dyDescent="0.25">
      <c r="B31" s="31"/>
      <c r="C31" s="32" t="s">
        <v>23</v>
      </c>
      <c r="D31" s="33"/>
      <c r="E31" s="34">
        <f>E32+E33</f>
        <v>0</v>
      </c>
      <c r="F31" s="34">
        <f>F32+F33</f>
        <v>0</v>
      </c>
      <c r="G31" s="34">
        <f>E31+F31</f>
        <v>0</v>
      </c>
      <c r="H31" s="34">
        <v>0</v>
      </c>
      <c r="I31" s="34">
        <v>0</v>
      </c>
      <c r="J31" s="34">
        <f>G31-H31</f>
        <v>0</v>
      </c>
    </row>
    <row r="32" spans="2:11" ht="15" customHeight="1" x14ac:dyDescent="0.25">
      <c r="B32" s="31"/>
      <c r="C32" s="38"/>
      <c r="D32" s="39" t="s">
        <v>24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</row>
    <row r="33" spans="2:12" ht="15" customHeight="1" x14ac:dyDescent="0.25">
      <c r="B33" s="31"/>
      <c r="C33" s="38"/>
      <c r="D33" s="39" t="s">
        <v>25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</row>
    <row r="34" spans="2:12" s="2" customFormat="1" ht="15" customHeight="1" x14ac:dyDescent="0.2">
      <c r="B34" s="31"/>
      <c r="C34" s="32" t="s">
        <v>26</v>
      </c>
      <c r="D34" s="33"/>
      <c r="E34" s="34">
        <v>0</v>
      </c>
      <c r="F34" s="34">
        <v>0</v>
      </c>
      <c r="G34" s="34">
        <f>E34+F34</f>
        <v>0</v>
      </c>
      <c r="H34" s="34">
        <v>0</v>
      </c>
      <c r="I34" s="34">
        <v>0</v>
      </c>
      <c r="J34" s="34">
        <f>G34-H34</f>
        <v>0</v>
      </c>
    </row>
    <row r="35" spans="2:12" s="2" customFormat="1" ht="15" customHeight="1" x14ac:dyDescent="0.2">
      <c r="B35" s="41" t="s">
        <v>28</v>
      </c>
      <c r="C35" s="42"/>
      <c r="D35" s="43"/>
      <c r="E35" s="29">
        <f>E12+E24</f>
        <v>74987851.62999998</v>
      </c>
      <c r="F35" s="29">
        <f>F12+F24</f>
        <v>-252811.55740000002</v>
      </c>
      <c r="G35" s="29">
        <f>E35+F35</f>
        <v>74735040.072599977</v>
      </c>
      <c r="H35" s="29">
        <f>SUM(H12+H24)</f>
        <v>33323908.76983</v>
      </c>
      <c r="I35" s="29">
        <f>SUM(I12+I24)</f>
        <v>33323908.76983</v>
      </c>
      <c r="J35" s="29">
        <f>G35-H35</f>
        <v>41411131.302769974</v>
      </c>
    </row>
    <row r="36" spans="2:12" s="2" customFormat="1" ht="15" customHeight="1" x14ac:dyDescent="0.2">
      <c r="B36" s="44"/>
      <c r="C36" s="45"/>
      <c r="D36" s="46"/>
      <c r="E36" s="47"/>
      <c r="F36" s="47"/>
      <c r="G36" s="47"/>
      <c r="H36" s="47"/>
      <c r="I36" s="47"/>
      <c r="J36" s="48"/>
    </row>
    <row r="37" spans="2:12" s="2" customFormat="1" ht="14.25" x14ac:dyDescent="0.2">
      <c r="E37" s="49"/>
      <c r="F37" s="49"/>
      <c r="G37" s="49"/>
      <c r="H37" s="49"/>
      <c r="I37" s="49"/>
      <c r="J37" s="49"/>
    </row>
    <row r="38" spans="2:12" s="2" customFormat="1" ht="15" customHeight="1" x14ac:dyDescent="0.2">
      <c r="F38" s="50"/>
      <c r="G38" s="50"/>
      <c r="H38" s="50"/>
      <c r="I38" s="50"/>
      <c r="J38" s="50"/>
      <c r="K38" s="50"/>
      <c r="L38" s="2">
        <v>2100704811.9600003</v>
      </c>
    </row>
  </sheetData>
  <mergeCells count="25">
    <mergeCell ref="B35:D35"/>
    <mergeCell ref="C25:D25"/>
    <mergeCell ref="C26:D26"/>
    <mergeCell ref="C27:D27"/>
    <mergeCell ref="C30:D30"/>
    <mergeCell ref="C31:D31"/>
    <mergeCell ref="C34:D34"/>
    <mergeCell ref="C14:D14"/>
    <mergeCell ref="C15:D15"/>
    <mergeCell ref="C18:D18"/>
    <mergeCell ref="C19:D19"/>
    <mergeCell ref="C22:D22"/>
    <mergeCell ref="B24:D24"/>
    <mergeCell ref="B8:J8"/>
    <mergeCell ref="B9:D10"/>
    <mergeCell ref="E9:I9"/>
    <mergeCell ref="J9:J10"/>
    <mergeCell ref="B12:D12"/>
    <mergeCell ref="C13:D13"/>
    <mergeCell ref="B1:J1"/>
    <mergeCell ref="B2:J2"/>
    <mergeCell ref="B3:J3"/>
    <mergeCell ref="B4:J4"/>
    <mergeCell ref="B5:J5"/>
    <mergeCell ref="B6:J6"/>
  </mergeCells>
  <printOptions horizontalCentered="1"/>
  <pageMargins left="0.39370078740157483" right="0.39370078740157483" top="0.74803149606299213" bottom="0.3937007874015748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6d LDF JUN 2023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cp:lastPrinted>2023-07-31T21:33:28Z</cp:lastPrinted>
  <dcterms:created xsi:type="dcterms:W3CDTF">2023-07-31T21:33:23Z</dcterms:created>
  <dcterms:modified xsi:type="dcterms:W3CDTF">2023-07-31T21:33:45Z</dcterms:modified>
</cp:coreProperties>
</file>