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arol\Downloads\LDF 2024\"/>
    </mc:Choice>
  </mc:AlternateContent>
  <xr:revisionPtr revIDLastSave="0" documentId="8_{EF6FBD93-F11F-4E52-9492-1CC768C43D13}" xr6:coauthVersionLast="47" xr6:coauthVersionMax="47" xr10:uidLastSave="{00000000-0000-0000-0000-000000000000}"/>
  <bookViews>
    <workbookView xWindow="-120" yWindow="-120" windowWidth="29040" windowHeight="15840" xr2:uid="{AE09BDA6-8C6B-4A48-9A3A-25E9A7148AD0}"/>
  </bookViews>
  <sheets>
    <sheet name="Formato 2 LDF " sheetId="1" r:id="rId1"/>
  </sheets>
  <externalReferences>
    <externalReference r:id="rId2"/>
  </externalReferences>
  <definedNames>
    <definedName name="_xlnm.Print_Area" localSheetId="0">'Formato 2 LDF '!$A$1:$J$67</definedName>
    <definedName name="JR_PAGE_ANCHOR_0_1">#REF!</definedName>
    <definedName name="_xlnm.Print_Titles" localSheetId="0">'Formato 2 LDF '!$1:$7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3" i="1" l="1"/>
  <c r="G53" i="1"/>
  <c r="F53" i="1"/>
  <c r="E53" i="1"/>
  <c r="D53" i="1"/>
  <c r="H51" i="1"/>
  <c r="H50" i="1"/>
  <c r="H49" i="1"/>
  <c r="G48" i="1"/>
  <c r="F48" i="1"/>
  <c r="E48" i="1"/>
  <c r="D48" i="1"/>
  <c r="H48" i="1" s="1"/>
  <c r="H37" i="1"/>
  <c r="H36" i="1"/>
  <c r="H35" i="1"/>
  <c r="H34" i="1"/>
  <c r="H33" i="1"/>
  <c r="H32" i="1"/>
  <c r="H31" i="1"/>
  <c r="H30" i="1"/>
  <c r="H28" i="1" s="1"/>
  <c r="H27" i="1" s="1"/>
  <c r="J28" i="1"/>
  <c r="I28" i="1"/>
  <c r="I27" i="1" s="1"/>
  <c r="G28" i="1"/>
  <c r="G27" i="1" s="1"/>
  <c r="F28" i="1"/>
  <c r="E28" i="1"/>
  <c r="E27" i="1" s="1"/>
  <c r="D28" i="1"/>
  <c r="J27" i="1"/>
  <c r="F27" i="1"/>
  <c r="D27" i="1"/>
  <c r="H24" i="1"/>
  <c r="H22" i="1"/>
  <c r="H21" i="1"/>
  <c r="H20" i="1"/>
  <c r="H19" i="1"/>
  <c r="H18" i="1"/>
  <c r="H17" i="1"/>
  <c r="H16" i="1"/>
  <c r="H15" i="1"/>
  <c r="H14" i="1"/>
  <c r="H13" i="1"/>
  <c r="J11" i="1"/>
  <c r="J10" i="1" s="1"/>
  <c r="J9" i="1" s="1"/>
  <c r="I11" i="1"/>
  <c r="H11" i="1"/>
  <c r="H10" i="1" s="1"/>
  <c r="G11" i="1"/>
  <c r="F11" i="1"/>
  <c r="F10" i="1" s="1"/>
  <c r="F9" i="1" s="1"/>
  <c r="F46" i="1" s="1"/>
  <c r="E11" i="1"/>
  <c r="D11" i="1"/>
  <c r="D10" i="1" s="1"/>
  <c r="D9" i="1" s="1"/>
  <c r="D46" i="1" s="1"/>
  <c r="I10" i="1"/>
  <c r="I9" i="1" s="1"/>
  <c r="G10" i="1"/>
  <c r="G9" i="1" s="1"/>
  <c r="G46" i="1" s="1"/>
  <c r="E10" i="1"/>
  <c r="E9" i="1" s="1"/>
  <c r="E46" i="1" s="1"/>
  <c r="H9" i="1" l="1"/>
  <c r="H46" i="1" s="1"/>
</calcChain>
</file>

<file path=xl/sharedStrings.xml><?xml version="1.0" encoding="utf-8"?>
<sst xmlns="http://schemas.openxmlformats.org/spreadsheetml/2006/main" count="75" uniqueCount="62">
  <si>
    <t>Formato 2 Informe Analítico de la Deuda Pública y Otros Pasivos - LDF</t>
  </si>
  <si>
    <t>Sector Central del Poder Ejecutivo del Estado Libre y Soberano de México</t>
  </si>
  <si>
    <t>Informe Analítico de la Deuda Pública y Otros Pasivos - LDF</t>
  </si>
  <si>
    <t>Del 1 de Enero al 31 de Marzo de 2024</t>
  </si>
  <si>
    <t>Cifras Preliminares</t>
  </si>
  <si>
    <t>( Miles de Pesos)</t>
  </si>
  <si>
    <t>Denominación de la Deuda Pública y Otros Pasivos (c)</t>
  </si>
  <si>
    <t>Saldo al 31 de Diciembre de 2022</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</si>
  <si>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</si>
  <si>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</si>
  <si>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</si>
  <si>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</si>
  <si>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</si>
  <si>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</si>
  <si>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</si>
  <si>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</si>
  <si>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</si>
  <si>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Citibanamex S.A</t>
  </si>
  <si>
    <t xml:space="preserve">  </t>
  </si>
  <si>
    <t>BBVA</t>
  </si>
  <si>
    <t>Santander S,A</t>
  </si>
  <si>
    <t>Banorte S.A</t>
  </si>
  <si>
    <t>Banobras S.N.C</t>
  </si>
  <si>
    <t>Banobras PROFISE</t>
  </si>
  <si>
    <t>Banobras FONREC</t>
  </si>
  <si>
    <t>Banobras  Swaps</t>
  </si>
  <si>
    <t>Emision Bursatil</t>
  </si>
  <si>
    <t>Comisiones Gastos y Coberturas de la deuda</t>
  </si>
  <si>
    <t>Comisiones Gastos por ( Emision  Bursatil)</t>
  </si>
  <si>
    <t xml:space="preserve">Lineas Contingentes </t>
  </si>
  <si>
    <t>a2) Títulos y Valores</t>
  </si>
  <si>
    <t>a3) Arrendamientos Financieros</t>
  </si>
  <si>
    <t>B. Largo Plazo (B=b1+b2+b3)</t>
  </si>
  <si>
    <t>b1) Instituciones de Crédito</t>
  </si>
  <si>
    <t>b2) Títulos y Valores</t>
  </si>
  <si>
    <t>b3) Arrendamientos Financieros</t>
  </si>
  <si>
    <t>*</t>
  </si>
  <si>
    <t>Actualizacion Bono Cupon Cero</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</si>
  <si>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</si>
  <si>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</si>
  <si>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</si>
  <si>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</si>
  <si>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</si>
  <si>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</si>
  <si>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</si>
  <si>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 xml:space="preserve"> </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</si>
  <si>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</si>
  <si>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</si>
  <si>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</si>
  <si>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</si>
  <si>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Obligaciones a Corto Plazo (k)</t>
  </si>
  <si>
    <t>Monto
Contratado (l)</t>
  </si>
  <si>
    <t>Plazo Pactado
(m)</t>
  </si>
  <si>
    <t>Tasa de Interés
(n)</t>
  </si>
  <si>
    <t>Comisiones y Costos Relacionados (o)</t>
  </si>
  <si>
    <t>Tasa Efectiva
(p)</t>
  </si>
  <si>
    <t>6. Obligaciones a Corto Plazo (Informativo)</t>
  </si>
  <si>
    <t xml:space="preserve">A. </t>
  </si>
  <si>
    <t>B. Crédito 2</t>
  </si>
  <si>
    <t>C. Crédito XX</t>
  </si>
  <si>
    <r>
      <t>A. BANOBRAS (PROFISE)</t>
    </r>
    <r>
      <rPr>
        <sz val="10"/>
        <color theme="1"/>
        <rFont val="Arial"/>
        <family val="2"/>
      </rPr>
      <t xml:space="preserve"> *</t>
    </r>
  </si>
  <si>
    <r>
      <t xml:space="preserve">B. BANOBRAS (FONREC)  </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</si>
</sst>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
    <numFmt numFmtId="165" formatCode="#,###.0,"/>
    <numFmt numFmtId="166" formatCode="#,##0.0"/>
    <numFmt numFmtId="167" formatCode="##,###.#,"/>
  </numFmts>
  <fonts count="13" x14ac:knownFonts="1">
    <font>
      <sz val="11"/>
      <color theme="1"/>
      <name val="Calibri"/>
      <family val="2"/>
      <scheme val="minor"/>
    </font>
    <font>
      <sz val="11"/>
      <color theme="1"/>
      <name val="Calibri"/>
      <family val="2"/>
      <scheme val="minor"/>
    </font>
    <font>
      <sz val="11"/>
      <color theme="1"/>
      <name val="Arial"/>
      <family val="2"/>
    </font>
    <font>
      <sz val="7"/>
      <color theme="1"/>
      <name val="Arial"/>
      <family val="2"/>
    </font>
    <font>
      <b/>
      <sz val="11"/>
      <color theme="1"/>
      <name val="Arial"/>
      <family val="2"/>
    </font>
    <font>
      <b/>
      <sz val="6"/>
      <color theme="1"/>
      <name val="Arial"/>
      <family val="2"/>
    </font>
    <font>
      <b/>
      <sz val="7.5"/>
      <color theme="1"/>
      <name val="Arial"/>
      <family val="2"/>
    </font>
    <font>
      <b/>
      <sz val="7"/>
      <color theme="1"/>
      <name val="Arial"/>
      <family val="2"/>
    </font>
    <font>
      <sz val="6"/>
      <color theme="1"/>
      <name val="Arial"/>
      <family val="2"/>
    </font>
    <font>
      <b/>
      <i/>
      <sz val="6"/>
      <color theme="1"/>
      <name val="Arial"/>
      <family val="2"/>
    </font>
    <font>
      <b/>
      <i/>
      <sz val="7"/>
      <color theme="1"/>
      <name val="Arial"/>
      <family val="2"/>
    </font>
    <font>
      <sz val="10"/>
      <color theme="1"/>
      <name val="Arial"/>
      <family val="2"/>
    </font>
    <font>
      <sz val="6.5"/>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2" fillId="0" borderId="0" xfId="0" applyFont="1"/>
    <xf numFmtId="4" fontId="3" fillId="0" borderId="12" xfId="0" applyNumberFormat="1" applyFont="1" applyBorder="1" applyAlignment="1">
      <alignment horizontal="right" vertical="center" wrapText="1"/>
    </xf>
    <xf numFmtId="4" fontId="3" fillId="0" borderId="0" xfId="0" applyNumberFormat="1" applyFont="1" applyAlignment="1">
      <alignment horizontal="right" vertical="center" wrapText="1"/>
    </xf>
    <xf numFmtId="166" fontId="3" fillId="0" borderId="12" xfId="0" applyNumberFormat="1" applyFont="1" applyBorder="1" applyAlignment="1">
      <alignment horizontal="right" vertical="center" wrapText="1"/>
    </xf>
    <xf numFmtId="166" fontId="2" fillId="0" borderId="0" xfId="0" applyNumberFormat="1" applyFont="1"/>
    <xf numFmtId="167" fontId="3" fillId="0" borderId="12" xfId="0" applyNumberFormat="1" applyFont="1" applyBorder="1" applyAlignment="1">
      <alignment horizontal="right" vertical="center" wrapText="1"/>
    </xf>
    <xf numFmtId="166" fontId="3" fillId="0" borderId="0" xfId="0" applyNumberFormat="1" applyFont="1" applyAlignment="1">
      <alignment horizontal="right" vertical="center" wrapText="1"/>
    </xf>
    <xf numFmtId="0" fontId="2" fillId="0" borderId="0" xfId="0" applyFont="1" applyAlignment="1">
      <alignment vertical="center"/>
    </xf>
    <xf numFmtId="0" fontId="4" fillId="0" borderId="1" xfId="0" applyFont="1" applyBorder="1" applyAlignment="1">
      <alignment horizontal="left"/>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164" fontId="6" fillId="0" borderId="12" xfId="0" applyNumberFormat="1" applyFont="1" applyBorder="1" applyAlignment="1">
      <alignment horizontal="right" vertical="center" wrapText="1" indent="1"/>
    </xf>
    <xf numFmtId="165" fontId="6" fillId="0" borderId="12" xfId="0" applyNumberFormat="1" applyFont="1" applyBorder="1" applyAlignment="1">
      <alignment horizontal="right" vertical="center" wrapText="1" indent="1"/>
    </xf>
    <xf numFmtId="0" fontId="2" fillId="0" borderId="5" xfId="0" applyFont="1" applyBorder="1"/>
    <xf numFmtId="0" fontId="5" fillId="0" borderId="6" xfId="0" applyFont="1" applyBorder="1" applyAlignment="1">
      <alignment vertical="center" wrapText="1"/>
    </xf>
    <xf numFmtId="164" fontId="7" fillId="0" borderId="12" xfId="0" applyNumberFormat="1" applyFont="1" applyBorder="1" applyAlignment="1">
      <alignment horizontal="right" vertical="center" wrapText="1" indent="1"/>
    </xf>
    <xf numFmtId="165" fontId="7" fillId="0" borderId="12" xfId="0" applyNumberFormat="1" applyFont="1" applyBorder="1" applyAlignment="1">
      <alignment horizontal="right" vertical="center" wrapText="1" indent="1"/>
    </xf>
    <xf numFmtId="0" fontId="8" fillId="0" borderId="6" xfId="0" applyFont="1" applyBorder="1" applyAlignment="1">
      <alignment horizontal="left" vertical="center" wrapText="1" indent="1"/>
    </xf>
    <xf numFmtId="164" fontId="3" fillId="0" borderId="12" xfId="0" applyNumberFormat="1" applyFont="1" applyBorder="1" applyAlignment="1">
      <alignment horizontal="right" vertical="center" wrapText="1" indent="1"/>
    </xf>
    <xf numFmtId="165" fontId="3" fillId="0" borderId="12" xfId="0" applyNumberFormat="1" applyFont="1" applyBorder="1" applyAlignment="1">
      <alignment horizontal="right" vertical="center" wrapText="1" indent="1"/>
    </xf>
    <xf numFmtId="164" fontId="7" fillId="0" borderId="12" xfId="0" applyNumberFormat="1" applyFont="1" applyBorder="1" applyAlignment="1">
      <alignment horizontal="right" vertical="center" wrapText="1"/>
    </xf>
    <xf numFmtId="0" fontId="8" fillId="0" borderId="5" xfId="0" applyFont="1" applyBorder="1" applyAlignment="1">
      <alignment horizontal="justify" vertical="center" wrapText="1"/>
    </xf>
    <xf numFmtId="164" fontId="3" fillId="0" borderId="12" xfId="0" applyNumberFormat="1" applyFont="1" applyBorder="1" applyAlignment="1">
      <alignment horizontal="right" vertical="center" wrapText="1" indent="2"/>
    </xf>
    <xf numFmtId="164" fontId="3" fillId="0" borderId="12" xfId="0" applyNumberFormat="1" applyFont="1" applyBorder="1" applyAlignment="1">
      <alignment horizontal="right" vertical="center" wrapText="1"/>
    </xf>
    <xf numFmtId="165" fontId="7" fillId="0" borderId="12" xfId="0" applyNumberFormat="1" applyFont="1" applyBorder="1" applyAlignment="1">
      <alignment horizontal="right" vertical="center" wrapText="1"/>
    </xf>
    <xf numFmtId="0" fontId="5" fillId="0" borderId="5" xfId="0" applyFont="1" applyBorder="1" applyAlignment="1">
      <alignment horizontal="justify" vertical="center" wrapText="1"/>
    </xf>
    <xf numFmtId="165" fontId="3" fillId="0" borderId="12" xfId="0" applyNumberFormat="1" applyFont="1" applyBorder="1" applyAlignment="1">
      <alignment horizontal="right" vertical="center" wrapText="1"/>
    </xf>
    <xf numFmtId="164" fontId="3" fillId="0" borderId="12" xfId="0" applyNumberFormat="1" applyFont="1" applyBorder="1" applyAlignment="1">
      <alignment horizontal="justify" vertical="center" wrapText="1"/>
    </xf>
    <xf numFmtId="164" fontId="7" fillId="0" borderId="12" xfId="0" applyNumberFormat="1" applyFont="1" applyBorder="1" applyAlignment="1">
      <alignment horizontal="justify" vertical="center" wrapText="1"/>
    </xf>
    <xf numFmtId="164" fontId="8" fillId="0" borderId="12" xfId="0" applyNumberFormat="1" applyFont="1" applyBorder="1" applyAlignment="1">
      <alignment horizontal="justify" vertical="center" wrapText="1"/>
    </xf>
    <xf numFmtId="0" fontId="4" fillId="0" borderId="5" xfId="0" applyFont="1" applyBorder="1" applyAlignment="1">
      <alignment horizontal="center" vertical="center"/>
    </xf>
    <xf numFmtId="0" fontId="8" fillId="0" borderId="0" xfId="0" applyFont="1" applyAlignment="1">
      <alignment horizontal="left" vertical="center" wrapText="1" indent="1"/>
    </xf>
    <xf numFmtId="164" fontId="8" fillId="0" borderId="12" xfId="0" applyNumberFormat="1" applyFont="1" applyBorder="1" applyAlignment="1">
      <alignment horizontal="right" vertical="center" wrapText="1" indent="1"/>
    </xf>
    <xf numFmtId="0" fontId="8" fillId="2" borderId="2" xfId="0" applyFont="1" applyFill="1" applyBorder="1" applyAlignment="1">
      <alignment horizontal="justify" vertical="center" wrapText="1"/>
    </xf>
    <xf numFmtId="0" fontId="2" fillId="2" borderId="3" xfId="0" applyFont="1" applyFill="1" applyBorder="1"/>
    <xf numFmtId="164" fontId="8" fillId="2" borderId="13" xfId="0" applyNumberFormat="1" applyFont="1" applyFill="1" applyBorder="1" applyAlignment="1">
      <alignment horizontal="justify" vertical="center" wrapText="1"/>
    </xf>
    <xf numFmtId="0" fontId="5" fillId="0" borderId="6" xfId="0" applyFont="1" applyBorder="1" applyAlignment="1">
      <alignment horizontal="justify" vertical="center" wrapText="1"/>
    </xf>
    <xf numFmtId="164" fontId="8" fillId="0" borderId="12" xfId="0" applyNumberFormat="1" applyFont="1" applyBorder="1" applyAlignment="1">
      <alignment horizontal="right" vertical="center" wrapText="1"/>
    </xf>
    <xf numFmtId="0" fontId="8" fillId="0" borderId="6" xfId="0" applyFont="1" applyBorder="1" applyAlignment="1">
      <alignment vertical="center" wrapText="1"/>
    </xf>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164" fontId="10" fillId="0" borderId="12" xfId="0" applyNumberFormat="1" applyFont="1" applyBorder="1" applyAlignment="1">
      <alignment horizontal="right" vertical="center" wrapText="1" indent="1"/>
    </xf>
    <xf numFmtId="164" fontId="3" fillId="0" borderId="12" xfId="1" applyNumberFormat="1" applyFont="1" applyBorder="1" applyAlignment="1">
      <alignment horizontal="right" vertical="center" wrapText="1"/>
    </xf>
    <xf numFmtId="164" fontId="3" fillId="0" borderId="12" xfId="1" applyNumberFormat="1" applyFont="1" applyBorder="1" applyAlignment="1">
      <alignment horizontal="right" vertical="center" wrapText="1" indent="1"/>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164" fontId="10" fillId="0" borderId="14" xfId="0" applyNumberFormat="1" applyFont="1" applyBorder="1" applyAlignment="1">
      <alignment horizontal="justify" vertical="center" wrapText="1"/>
    </xf>
    <xf numFmtId="0" fontId="5" fillId="0" borderId="0" xfId="0" applyFont="1" applyAlignment="1">
      <alignment horizontal="center" vertical="center"/>
    </xf>
    <xf numFmtId="0" fontId="12" fillId="0" borderId="0" xfId="0" applyFont="1" applyAlignment="1">
      <alignment horizontal="justify" vertical="center" wrapText="1"/>
    </xf>
    <xf numFmtId="0" fontId="4" fillId="0" borderId="0" xfId="0" applyFont="1" applyAlignment="1">
      <alignment horizontal="center" vertical="center"/>
    </xf>
    <xf numFmtId="0" fontId="3" fillId="0" borderId="0" xfId="0" applyFont="1" applyAlignment="1">
      <alignment horizontal="left" vertical="center" wrapText="1"/>
    </xf>
    <xf numFmtId="4" fontId="3" fillId="0" borderId="0" xfId="0" applyNumberFormat="1" applyFont="1" applyAlignment="1">
      <alignment horizontal="lef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0" borderId="13" xfId="0" applyFont="1" applyBorder="1" applyAlignment="1">
      <alignment vertical="center" wrapText="1"/>
    </xf>
    <xf numFmtId="0" fontId="2" fillId="0" borderId="5" xfId="0" applyFont="1" applyBorder="1" applyAlignment="1">
      <alignment vertical="center"/>
    </xf>
    <xf numFmtId="43" fontId="8" fillId="0" borderId="12" xfId="1" applyFont="1" applyBorder="1" applyAlignment="1">
      <alignment vertical="center" wrapText="1"/>
    </xf>
    <xf numFmtId="0" fontId="8" fillId="0" borderId="12" xfId="0" applyFont="1" applyBorder="1" applyAlignment="1">
      <alignment horizontal="center" vertical="center" wrapText="1"/>
    </xf>
    <xf numFmtId="10" fontId="8" fillId="0" borderId="12" xfId="0" applyNumberFormat="1" applyFont="1" applyBorder="1" applyAlignment="1">
      <alignment horizontal="center" vertical="center" wrapText="1"/>
    </xf>
    <xf numFmtId="0" fontId="8" fillId="0" borderId="12" xfId="0" applyFont="1" applyBorder="1" applyAlignment="1">
      <alignment horizontal="justify" vertical="center" wrapText="1"/>
    </xf>
    <xf numFmtId="0" fontId="2" fillId="0" borderId="7" xfId="0" applyFont="1" applyBorder="1" applyAlignment="1">
      <alignment vertical="center"/>
    </xf>
    <xf numFmtId="0" fontId="8" fillId="0" borderId="8" xfId="0" applyFont="1" applyBorder="1" applyAlignment="1">
      <alignment vertical="center" wrapText="1"/>
    </xf>
    <xf numFmtId="0" fontId="8" fillId="0" borderId="14" xfId="0" applyFont="1" applyBorder="1"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ciplina%20Financiera%20Mzo%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LDF DIC"/>
      <sheetName val="Formato 2 LDF "/>
      <sheetName val="Formato 3 LDF OA"/>
      <sheetName val="Formato 3 LDF SC"/>
      <sheetName val="FORMATO 4 LDF DIC "/>
      <sheetName val="FORMATO 5 DISCI 22-04-24"/>
      <sheetName val="FORMATO 6a LDF DIC"/>
      <sheetName val="FORMATO 6b LDF  DIC"/>
      <sheetName val="Formato 6c  LDF DIC"/>
      <sheetName val="Formato 6d MARZO 2024"/>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F0AEE-3425-446E-A142-25103A9A3F4C}">
  <sheetPr>
    <tabColor rgb="FFC00000"/>
  </sheetPr>
  <dimension ref="B1:XEP167"/>
  <sheetViews>
    <sheetView showGridLines="0" tabSelected="1" zoomScale="120" zoomScaleNormal="120" workbookViewId="0">
      <selection activeCell="D16" sqref="D16"/>
    </sheetView>
  </sheetViews>
  <sheetFormatPr baseColWidth="10" defaultColWidth="0" defaultRowHeight="14.25" zeroHeight="1" x14ac:dyDescent="0.2"/>
  <cols>
    <col min="1" max="1" width="1.140625" style="1" customWidth="1"/>
    <col min="2" max="2" width="2.5703125" style="1" customWidth="1"/>
    <col min="3" max="3" width="31.28515625" style="1" customWidth="1"/>
    <col min="4" max="4" width="14" style="1" customWidth="1"/>
    <col min="5" max="5" width="11.5703125" style="1" customWidth="1"/>
    <col min="6" max="6" width="11.7109375" style="1" customWidth="1"/>
    <col min="7" max="7" width="11.85546875" style="1" customWidth="1"/>
    <col min="8" max="8" width="13.5703125" style="1" customWidth="1"/>
    <col min="9" max="9" width="12.7109375" style="1" customWidth="1"/>
    <col min="10" max="10" width="11.5703125" style="1" customWidth="1"/>
    <col min="11" max="11" width="1" style="1" hidden="1" customWidth="1"/>
    <col min="12" max="16370" width="11.42578125" style="1" hidden="1"/>
    <col min="16371" max="16371" width="1.28515625" style="1" customWidth="1"/>
    <col min="16372" max="16384" width="17.7109375" style="1" customWidth="1"/>
  </cols>
  <sheetData>
    <row r="1" spans="2:11" ht="15" x14ac:dyDescent="0.25">
      <c r="B1" s="9" t="s">
        <v>0</v>
      </c>
      <c r="C1" s="9"/>
      <c r="D1" s="9"/>
      <c r="E1" s="9"/>
      <c r="F1" s="9"/>
      <c r="G1" s="9"/>
      <c r="H1" s="9"/>
      <c r="I1" s="9"/>
      <c r="J1" s="9"/>
    </row>
    <row r="2" spans="2:11" x14ac:dyDescent="0.2">
      <c r="B2" s="10" t="s">
        <v>1</v>
      </c>
      <c r="C2" s="11"/>
      <c r="D2" s="11"/>
      <c r="E2" s="11"/>
      <c r="F2" s="11"/>
      <c r="G2" s="11"/>
      <c r="H2" s="11"/>
      <c r="I2" s="11"/>
      <c r="J2" s="12"/>
    </row>
    <row r="3" spans="2:11" ht="15" customHeight="1" x14ac:dyDescent="0.2">
      <c r="B3" s="13" t="s">
        <v>2</v>
      </c>
      <c r="C3" s="14"/>
      <c r="D3" s="14"/>
      <c r="E3" s="14"/>
      <c r="F3" s="14"/>
      <c r="G3" s="14"/>
      <c r="H3" s="14"/>
      <c r="I3" s="14"/>
      <c r="J3" s="15"/>
    </row>
    <row r="4" spans="2:11" ht="15" customHeight="1" x14ac:dyDescent="0.2">
      <c r="B4" s="13" t="s">
        <v>3</v>
      </c>
      <c r="C4" s="14"/>
      <c r="D4" s="14"/>
      <c r="E4" s="14"/>
      <c r="F4" s="14"/>
      <c r="G4" s="14"/>
      <c r="H4" s="14"/>
      <c r="I4" s="14"/>
      <c r="J4" s="15"/>
    </row>
    <row r="5" spans="2:11" ht="15" customHeight="1" x14ac:dyDescent="0.2">
      <c r="B5" s="13" t="s">
        <v>4</v>
      </c>
      <c r="C5" s="14"/>
      <c r="D5" s="14"/>
      <c r="E5" s="14"/>
      <c r="F5" s="14"/>
      <c r="G5" s="14"/>
      <c r="H5" s="14"/>
      <c r="I5" s="14"/>
      <c r="J5" s="15"/>
    </row>
    <row r="6" spans="2:11" ht="15" customHeight="1" x14ac:dyDescent="0.2">
      <c r="B6" s="16" t="s">
        <v>5</v>
      </c>
      <c r="C6" s="17"/>
      <c r="D6" s="17"/>
      <c r="E6" s="17"/>
      <c r="F6" s="17"/>
      <c r="G6" s="17"/>
      <c r="H6" s="17"/>
      <c r="I6" s="17"/>
      <c r="J6" s="18"/>
    </row>
    <row r="7" spans="2:11" ht="48" customHeight="1" x14ac:dyDescent="0.2">
      <c r="B7" s="19" t="s">
        <v>6</v>
      </c>
      <c r="C7" s="20"/>
      <c r="D7" s="21" t="s">
        <v>7</v>
      </c>
      <c r="E7" s="21" t="s">
        <v>8</v>
      </c>
      <c r="F7" s="21" t="s">
        <v>9</v>
      </c>
      <c r="G7" s="21" t="s">
        <v>10</v>
      </c>
      <c r="H7" s="21" t="s">
        <v>11</v>
      </c>
      <c r="I7" s="21" t="s">
        <v>12</v>
      </c>
      <c r="J7" s="21" t="s">
        <v>13</v>
      </c>
    </row>
    <row r="8" spans="2:11" ht="9.9499999999999993" customHeight="1" x14ac:dyDescent="0.2">
      <c r="B8" s="22"/>
      <c r="C8" s="23"/>
      <c r="D8" s="24"/>
      <c r="E8" s="24"/>
      <c r="F8" s="24"/>
      <c r="G8" s="24"/>
      <c r="H8" s="24"/>
      <c r="I8" s="24"/>
      <c r="J8" s="24"/>
    </row>
    <row r="9" spans="2:11" ht="15" customHeight="1" x14ac:dyDescent="0.2">
      <c r="B9" s="25" t="s">
        <v>14</v>
      </c>
      <c r="C9" s="26"/>
      <c r="D9" s="27">
        <f t="shared" ref="D9:J9" si="0">D10+D27</f>
        <v>59036538317.929993</v>
      </c>
      <c r="E9" s="27">
        <f t="shared" si="0"/>
        <v>459442852.63</v>
      </c>
      <c r="F9" s="27">
        <f t="shared" si="0"/>
        <v>135609199.49000001</v>
      </c>
      <c r="G9" s="28">
        <f t="shared" si="0"/>
        <v>0</v>
      </c>
      <c r="H9" s="28">
        <f t="shared" si="0"/>
        <v>59326792579.829994</v>
      </c>
      <c r="I9" s="27">
        <f t="shared" si="0"/>
        <v>1786535734.4400001</v>
      </c>
      <c r="J9" s="27">
        <f t="shared" si="0"/>
        <v>4955146.6100000003</v>
      </c>
    </row>
    <row r="10" spans="2:11" ht="15" customHeight="1" x14ac:dyDescent="0.2">
      <c r="B10" s="29"/>
      <c r="C10" s="30" t="s">
        <v>15</v>
      </c>
      <c r="D10" s="31">
        <f>D11+D25+D26</f>
        <v>628013781.33000004</v>
      </c>
      <c r="E10" s="32">
        <f t="shared" ref="E10" si="1">E11+E25+E26</f>
        <v>742650.49</v>
      </c>
      <c r="F10" s="31">
        <f>F11+F25+F26</f>
        <v>135609199.49000001</v>
      </c>
      <c r="G10" s="32">
        <f>G11+G25+G26</f>
        <v>0</v>
      </c>
      <c r="H10" s="31">
        <f>H11+H25+H26</f>
        <v>493147232.32999998</v>
      </c>
      <c r="I10" s="31">
        <f>I11+I25+I26</f>
        <v>1786535734.4400001</v>
      </c>
      <c r="J10" s="31">
        <f>J11+J25+J26</f>
        <v>4955146.6100000003</v>
      </c>
    </row>
    <row r="11" spans="2:11" ht="15" customHeight="1" x14ac:dyDescent="0.2">
      <c r="B11" s="29"/>
      <c r="C11" s="33" t="s">
        <v>16</v>
      </c>
      <c r="D11" s="34">
        <f>SUM(D13:D24)</f>
        <v>628013781.33000004</v>
      </c>
      <c r="E11" s="35">
        <f>SUM(E13:E24)</f>
        <v>742650.49</v>
      </c>
      <c r="F11" s="34">
        <f>SUM(F13:F24)</f>
        <v>135609199.49000001</v>
      </c>
      <c r="G11" s="35">
        <f t="shared" ref="G11" si="2">SUM(G13:G22)</f>
        <v>0</v>
      </c>
      <c r="H11" s="34">
        <f>SUM(H13:H24)</f>
        <v>493147232.32999998</v>
      </c>
      <c r="I11" s="34">
        <f>SUM(I13:I24)</f>
        <v>1786535734.4400001</v>
      </c>
      <c r="J11" s="34">
        <f>SUM(J13:J24)</f>
        <v>4955146.6100000003</v>
      </c>
    </row>
    <row r="12" spans="2:11" ht="6.75" customHeight="1" x14ac:dyDescent="0.2">
      <c r="B12" s="29"/>
      <c r="C12" s="33"/>
      <c r="D12" s="36"/>
      <c r="E12" s="36"/>
      <c r="F12" s="36"/>
      <c r="G12" s="36"/>
      <c r="H12" s="31"/>
      <c r="I12" s="36"/>
      <c r="J12" s="36"/>
    </row>
    <row r="13" spans="2:11" ht="12.75" customHeight="1" x14ac:dyDescent="0.2">
      <c r="B13" s="29"/>
      <c r="C13" s="33" t="s">
        <v>17</v>
      </c>
      <c r="D13" s="34">
        <v>23096105.170000002</v>
      </c>
      <c r="E13" s="35">
        <v>0</v>
      </c>
      <c r="F13" s="34">
        <v>4151569.88</v>
      </c>
      <c r="G13" s="35" t="s">
        <v>18</v>
      </c>
      <c r="H13" s="34">
        <f t="shared" ref="H13:H24" si="3">D13+E13-F13</f>
        <v>18944535.290000003</v>
      </c>
      <c r="I13" s="34">
        <v>201690432.83000001</v>
      </c>
      <c r="J13" s="35">
        <v>0</v>
      </c>
      <c r="K13" s="2"/>
    </row>
    <row r="14" spans="2:11" ht="12.75" customHeight="1" x14ac:dyDescent="0.2">
      <c r="B14" s="29"/>
      <c r="C14" s="33" t="s">
        <v>19</v>
      </c>
      <c r="D14" s="34">
        <v>118083695.8</v>
      </c>
      <c r="E14" s="34">
        <v>742650.49</v>
      </c>
      <c r="F14" s="34">
        <v>22313558.139999997</v>
      </c>
      <c r="G14" s="35">
        <v>0</v>
      </c>
      <c r="H14" s="34">
        <f t="shared" si="3"/>
        <v>96512788.149999991</v>
      </c>
      <c r="I14" s="34">
        <v>439661247.20999998</v>
      </c>
      <c r="J14" s="35">
        <v>0</v>
      </c>
      <c r="K14" s="2"/>
    </row>
    <row r="15" spans="2:11" ht="12.75" customHeight="1" x14ac:dyDescent="0.2">
      <c r="B15" s="29"/>
      <c r="C15" s="33" t="s">
        <v>20</v>
      </c>
      <c r="D15" s="34">
        <v>58836000</v>
      </c>
      <c r="E15" s="35">
        <v>0</v>
      </c>
      <c r="F15" s="34">
        <v>13819500</v>
      </c>
      <c r="G15" s="35">
        <v>0</v>
      </c>
      <c r="H15" s="34">
        <f t="shared" si="3"/>
        <v>45016500</v>
      </c>
      <c r="I15" s="34">
        <v>128799528.72999999</v>
      </c>
      <c r="J15" s="35">
        <v>0</v>
      </c>
      <c r="K15" s="2"/>
    </row>
    <row r="16" spans="2:11" ht="12.75" customHeight="1" x14ac:dyDescent="0.2">
      <c r="B16" s="29"/>
      <c r="C16" s="33" t="s">
        <v>21</v>
      </c>
      <c r="D16" s="34">
        <v>234579893.96000001</v>
      </c>
      <c r="E16" s="35">
        <v>0</v>
      </c>
      <c r="F16" s="34">
        <v>55275600.020000003</v>
      </c>
      <c r="G16" s="35">
        <v>0</v>
      </c>
      <c r="H16" s="34">
        <f t="shared" si="3"/>
        <v>179304293.94</v>
      </c>
      <c r="I16" s="34">
        <v>394555846.50999999</v>
      </c>
      <c r="J16" s="35">
        <v>0</v>
      </c>
      <c r="K16" s="2"/>
    </row>
    <row r="17" spans="2:11" ht="12.75" customHeight="1" x14ac:dyDescent="0.2">
      <c r="B17" s="29"/>
      <c r="C17" s="33" t="s">
        <v>22</v>
      </c>
      <c r="D17" s="34">
        <v>108746284.43000001</v>
      </c>
      <c r="E17" s="35">
        <v>0</v>
      </c>
      <c r="F17" s="34">
        <v>19151274.870000001</v>
      </c>
      <c r="G17" s="35">
        <v>0</v>
      </c>
      <c r="H17" s="35">
        <f t="shared" si="3"/>
        <v>89595009.560000002</v>
      </c>
      <c r="I17" s="34">
        <v>466640224.87</v>
      </c>
      <c r="J17" s="35">
        <v>0</v>
      </c>
      <c r="K17" s="2"/>
    </row>
    <row r="18" spans="2:11" ht="12.75" customHeight="1" x14ac:dyDescent="0.2">
      <c r="B18" s="29"/>
      <c r="C18" s="33" t="s">
        <v>23</v>
      </c>
      <c r="D18" s="35">
        <v>0</v>
      </c>
      <c r="E18" s="35">
        <v>0</v>
      </c>
      <c r="F18" s="35">
        <v>0</v>
      </c>
      <c r="G18" s="35">
        <v>0</v>
      </c>
      <c r="H18" s="35">
        <f t="shared" si="3"/>
        <v>0</v>
      </c>
      <c r="I18" s="34">
        <v>57596327.579999998</v>
      </c>
      <c r="J18" s="35">
        <v>0</v>
      </c>
      <c r="K18" s="3"/>
    </row>
    <row r="19" spans="2:11" ht="12.75" customHeight="1" x14ac:dyDescent="0.2">
      <c r="B19" s="29"/>
      <c r="C19" s="33" t="s">
        <v>24</v>
      </c>
      <c r="D19" s="35">
        <v>0</v>
      </c>
      <c r="E19" s="35">
        <v>0</v>
      </c>
      <c r="F19" s="35">
        <v>0</v>
      </c>
      <c r="G19" s="35">
        <v>0</v>
      </c>
      <c r="H19" s="35">
        <f t="shared" si="3"/>
        <v>0</v>
      </c>
      <c r="I19" s="34">
        <v>15854932.060000001</v>
      </c>
      <c r="J19" s="35">
        <v>0</v>
      </c>
      <c r="K19" s="3"/>
    </row>
    <row r="20" spans="2:11" ht="12.75" customHeight="1" x14ac:dyDescent="0.2">
      <c r="B20" s="29"/>
      <c r="C20" s="33" t="s">
        <v>25</v>
      </c>
      <c r="D20" s="35">
        <v>0</v>
      </c>
      <c r="E20" s="35">
        <v>0</v>
      </c>
      <c r="F20" s="35">
        <v>0</v>
      </c>
      <c r="G20" s="35">
        <v>0</v>
      </c>
      <c r="H20" s="35">
        <f t="shared" si="3"/>
        <v>0</v>
      </c>
      <c r="I20" s="35">
        <v>0</v>
      </c>
      <c r="J20" s="35">
        <v>0</v>
      </c>
      <c r="K20" s="3"/>
    </row>
    <row r="21" spans="2:11" ht="12.75" customHeight="1" x14ac:dyDescent="0.2">
      <c r="B21" s="29"/>
      <c r="C21" s="33" t="s">
        <v>26</v>
      </c>
      <c r="D21" s="34">
        <v>84671801.969999999</v>
      </c>
      <c r="E21" s="35">
        <v>0</v>
      </c>
      <c r="F21" s="34">
        <v>20897696.579999998</v>
      </c>
      <c r="G21" s="35">
        <v>0</v>
      </c>
      <c r="H21" s="34">
        <f t="shared" si="3"/>
        <v>63774105.390000001</v>
      </c>
      <c r="I21" s="34">
        <v>81737194.650000006</v>
      </c>
      <c r="J21" s="35">
        <v>0</v>
      </c>
      <c r="K21" s="3"/>
    </row>
    <row r="22" spans="2:11" ht="12.75" customHeight="1" x14ac:dyDescent="0.2">
      <c r="B22" s="29"/>
      <c r="C22" s="33" t="s">
        <v>27</v>
      </c>
      <c r="D22" s="35">
        <v>0</v>
      </c>
      <c r="E22" s="35">
        <v>0</v>
      </c>
      <c r="F22" s="35">
        <v>0</v>
      </c>
      <c r="G22" s="35">
        <v>0</v>
      </c>
      <c r="H22" s="35">
        <f t="shared" si="3"/>
        <v>0</v>
      </c>
      <c r="I22" s="35">
        <v>0</v>
      </c>
      <c r="J22" s="34">
        <v>3275288.45</v>
      </c>
      <c r="K22" s="3"/>
    </row>
    <row r="23" spans="2:11" ht="12.75" customHeight="1" x14ac:dyDescent="0.2">
      <c r="B23" s="29"/>
      <c r="C23" s="33" t="s">
        <v>28</v>
      </c>
      <c r="D23" s="35">
        <v>0</v>
      </c>
      <c r="E23" s="35">
        <v>0</v>
      </c>
      <c r="F23" s="35">
        <v>0</v>
      </c>
      <c r="G23" s="35">
        <v>0</v>
      </c>
      <c r="H23" s="35">
        <v>0</v>
      </c>
      <c r="I23" s="35">
        <v>0</v>
      </c>
      <c r="J23" s="34">
        <v>1321137</v>
      </c>
      <c r="K23" s="3"/>
    </row>
    <row r="24" spans="2:11" ht="12.75" customHeight="1" x14ac:dyDescent="0.2">
      <c r="B24" s="29"/>
      <c r="C24" s="33" t="s">
        <v>29</v>
      </c>
      <c r="D24" s="35">
        <v>0</v>
      </c>
      <c r="E24" s="35">
        <v>0</v>
      </c>
      <c r="F24" s="35">
        <v>0</v>
      </c>
      <c r="G24" s="35">
        <v>0</v>
      </c>
      <c r="H24" s="35">
        <f t="shared" si="3"/>
        <v>0</v>
      </c>
      <c r="I24" s="35">
        <v>0</v>
      </c>
      <c r="J24" s="34">
        <v>358721.16</v>
      </c>
      <c r="K24" s="3"/>
    </row>
    <row r="25" spans="2:11" ht="12.75" customHeight="1" x14ac:dyDescent="0.2">
      <c r="B25" s="37"/>
      <c r="C25" s="33" t="s">
        <v>30</v>
      </c>
      <c r="D25" s="34"/>
      <c r="E25" s="34"/>
      <c r="F25" s="34"/>
      <c r="G25" s="34"/>
      <c r="H25" s="38"/>
      <c r="I25" s="39"/>
      <c r="J25" s="34"/>
      <c r="K25" s="4"/>
    </row>
    <row r="26" spans="2:11" ht="12.75" customHeight="1" x14ac:dyDescent="0.2">
      <c r="B26" s="37"/>
      <c r="C26" s="33" t="s">
        <v>31</v>
      </c>
      <c r="D26" s="34"/>
      <c r="E26" s="34"/>
      <c r="F26" s="34"/>
      <c r="G26" s="34"/>
      <c r="H26" s="34"/>
      <c r="I26" s="39"/>
      <c r="J26" s="39"/>
    </row>
    <row r="27" spans="2:11" ht="15" customHeight="1" x14ac:dyDescent="0.2">
      <c r="B27" s="29"/>
      <c r="C27" s="30" t="s">
        <v>32</v>
      </c>
      <c r="D27" s="31">
        <f t="shared" ref="D27:J27" si="4">D28+D40+D41</f>
        <v>58408524536.599991</v>
      </c>
      <c r="E27" s="31">
        <f t="shared" si="4"/>
        <v>458700202.13999999</v>
      </c>
      <c r="F27" s="32">
        <f t="shared" si="4"/>
        <v>0</v>
      </c>
      <c r="G27" s="32">
        <f t="shared" si="4"/>
        <v>0</v>
      </c>
      <c r="H27" s="31">
        <f>H28+H40</f>
        <v>58833645347.499992</v>
      </c>
      <c r="I27" s="40">
        <f t="shared" si="4"/>
        <v>0</v>
      </c>
      <c r="J27" s="40">
        <f t="shared" si="4"/>
        <v>0</v>
      </c>
    </row>
    <row r="28" spans="2:11" x14ac:dyDescent="0.2">
      <c r="B28" s="41"/>
      <c r="C28" s="33" t="s">
        <v>33</v>
      </c>
      <c r="D28" s="34">
        <f>SUM(D30:D42)</f>
        <v>58408524536.599991</v>
      </c>
      <c r="E28" s="34">
        <f>SUM(E30:E37)</f>
        <v>458700202.13999999</v>
      </c>
      <c r="F28" s="35">
        <f>SUM(F30:F37)</f>
        <v>0</v>
      </c>
      <c r="G28" s="35">
        <f>SUM(G30:G37)</f>
        <v>0</v>
      </c>
      <c r="H28" s="34">
        <f>SUM(H30:H42)</f>
        <v>58833645347.499992</v>
      </c>
      <c r="I28" s="42">
        <f>SUM(I30:I42)</f>
        <v>0</v>
      </c>
      <c r="J28" s="42">
        <f>SUM(J30:J42)</f>
        <v>0</v>
      </c>
      <c r="K28" s="5"/>
    </row>
    <row r="29" spans="2:11" ht="9" customHeight="1" x14ac:dyDescent="0.2">
      <c r="B29" s="41"/>
      <c r="C29" s="33"/>
      <c r="D29" s="43"/>
      <c r="E29" s="43"/>
      <c r="F29" s="43"/>
      <c r="G29" s="43"/>
      <c r="H29" s="43"/>
      <c r="I29" s="44"/>
      <c r="J29" s="44"/>
      <c r="K29" s="5"/>
    </row>
    <row r="30" spans="2:11" ht="12.75" customHeight="1" x14ac:dyDescent="0.2">
      <c r="B30" s="41"/>
      <c r="C30" s="33" t="s">
        <v>17</v>
      </c>
      <c r="D30" s="34">
        <v>6857463100.6800003</v>
      </c>
      <c r="E30" s="35">
        <v>0</v>
      </c>
      <c r="F30" s="35">
        <v>0</v>
      </c>
      <c r="G30" s="35">
        <v>0</v>
      </c>
      <c r="H30" s="34">
        <f>D30+E30-F30</f>
        <v>6857463100.6800003</v>
      </c>
      <c r="I30" s="35">
        <v>0</v>
      </c>
      <c r="J30" s="35">
        <v>0</v>
      </c>
      <c r="K30" s="5"/>
    </row>
    <row r="31" spans="2:11" ht="12.75" customHeight="1" x14ac:dyDescent="0.2">
      <c r="B31" s="41"/>
      <c r="C31" s="33" t="s">
        <v>19</v>
      </c>
      <c r="D31" s="34">
        <v>14499961597.66</v>
      </c>
      <c r="E31" s="34">
        <v>458700202.13999999</v>
      </c>
      <c r="F31" s="35">
        <v>0</v>
      </c>
      <c r="G31" s="35">
        <v>0</v>
      </c>
      <c r="H31" s="34">
        <f t="shared" ref="H31:H37" si="5">D31+E31-F31</f>
        <v>14958661799.799999</v>
      </c>
      <c r="I31" s="35">
        <v>0</v>
      </c>
      <c r="J31" s="35">
        <v>0</v>
      </c>
      <c r="K31" s="6"/>
    </row>
    <row r="32" spans="2:11" ht="12.75" customHeight="1" x14ac:dyDescent="0.2">
      <c r="B32" s="41"/>
      <c r="C32" s="33" t="s">
        <v>20</v>
      </c>
      <c r="D32" s="34">
        <v>4257052456.7299995</v>
      </c>
      <c r="E32" s="35">
        <v>0</v>
      </c>
      <c r="F32" s="35">
        <v>0</v>
      </c>
      <c r="G32" s="35">
        <v>0</v>
      </c>
      <c r="H32" s="34">
        <f t="shared" si="5"/>
        <v>4257052456.7299995</v>
      </c>
      <c r="I32" s="35">
        <v>0</v>
      </c>
      <c r="J32" s="35">
        <v>0</v>
      </c>
      <c r="K32" s="6">
        <v>0.4</v>
      </c>
    </row>
    <row r="33" spans="2:11" ht="12.75" customHeight="1" x14ac:dyDescent="0.2">
      <c r="B33" s="41"/>
      <c r="C33" s="33" t="s">
        <v>21</v>
      </c>
      <c r="D33" s="34">
        <v>12905529108.52</v>
      </c>
      <c r="E33" s="35">
        <v>0</v>
      </c>
      <c r="F33" s="35">
        <v>0</v>
      </c>
      <c r="G33" s="35">
        <v>0</v>
      </c>
      <c r="H33" s="35">
        <f t="shared" si="5"/>
        <v>12905529108.52</v>
      </c>
      <c r="I33" s="35">
        <v>0</v>
      </c>
      <c r="J33" s="35">
        <v>0</v>
      </c>
      <c r="K33" s="6"/>
    </row>
    <row r="34" spans="2:11" ht="12.75" customHeight="1" x14ac:dyDescent="0.2">
      <c r="B34" s="41"/>
      <c r="C34" s="33" t="s">
        <v>22</v>
      </c>
      <c r="D34" s="34">
        <v>15309813203.459999</v>
      </c>
      <c r="E34" s="35">
        <v>0</v>
      </c>
      <c r="F34" s="35">
        <v>0</v>
      </c>
      <c r="G34" s="35">
        <v>0</v>
      </c>
      <c r="H34" s="34">
        <f>D34+E34-F34</f>
        <v>15309813203.459999</v>
      </c>
      <c r="I34" s="35">
        <v>0</v>
      </c>
      <c r="J34" s="35">
        <v>0</v>
      </c>
      <c r="K34" s="6"/>
    </row>
    <row r="35" spans="2:11" ht="12.75" customHeight="1" x14ac:dyDescent="0.2">
      <c r="B35" s="41"/>
      <c r="C35" s="33" t="s">
        <v>23</v>
      </c>
      <c r="D35" s="34">
        <v>2870034576.3800001</v>
      </c>
      <c r="E35" s="35">
        <v>0</v>
      </c>
      <c r="F35" s="35">
        <v>0</v>
      </c>
      <c r="G35" s="35">
        <v>0</v>
      </c>
      <c r="H35" s="34">
        <f t="shared" ref="H35:H36" si="6">D35+E35-F35</f>
        <v>2870034576.3800001</v>
      </c>
      <c r="I35" s="35">
        <v>0</v>
      </c>
      <c r="J35" s="35">
        <v>0</v>
      </c>
      <c r="K35" s="6"/>
    </row>
    <row r="36" spans="2:11" ht="12.75" customHeight="1" x14ac:dyDescent="0.2">
      <c r="B36" s="41"/>
      <c r="C36" s="33" t="s">
        <v>24</v>
      </c>
      <c r="D36" s="34">
        <v>763133415</v>
      </c>
      <c r="E36" s="35">
        <v>0</v>
      </c>
      <c r="F36" s="35">
        <v>0</v>
      </c>
      <c r="G36" s="35">
        <v>0</v>
      </c>
      <c r="H36" s="34">
        <f t="shared" si="6"/>
        <v>763133415</v>
      </c>
      <c r="I36" s="35">
        <v>0</v>
      </c>
      <c r="J36" s="35">
        <v>0</v>
      </c>
      <c r="K36" s="6"/>
    </row>
    <row r="37" spans="2:11" ht="12.75" customHeight="1" x14ac:dyDescent="0.2">
      <c r="B37" s="41"/>
      <c r="C37" s="33" t="s">
        <v>26</v>
      </c>
      <c r="D37" s="34">
        <v>2718345895.1000004</v>
      </c>
      <c r="E37" s="35">
        <v>0</v>
      </c>
      <c r="F37" s="35">
        <v>0</v>
      </c>
      <c r="G37" s="35">
        <v>0</v>
      </c>
      <c r="H37" s="34">
        <f t="shared" si="5"/>
        <v>2718345895.1000004</v>
      </c>
      <c r="I37" s="35">
        <v>0</v>
      </c>
      <c r="J37" s="35">
        <v>0</v>
      </c>
      <c r="K37" s="4"/>
    </row>
    <row r="38" spans="2:11" ht="12.75" customHeight="1" x14ac:dyDescent="0.2">
      <c r="B38" s="41"/>
      <c r="C38" s="33" t="s">
        <v>27</v>
      </c>
      <c r="D38" s="39"/>
      <c r="E38" s="39"/>
      <c r="F38" s="39"/>
      <c r="G38" s="39"/>
      <c r="H38" s="39"/>
      <c r="I38" s="39"/>
      <c r="J38" s="39"/>
      <c r="K38" s="7"/>
    </row>
    <row r="39" spans="2:11" ht="12.75" customHeight="1" x14ac:dyDescent="0.2">
      <c r="B39" s="41"/>
      <c r="C39" s="33" t="s">
        <v>28</v>
      </c>
      <c r="D39" s="39"/>
      <c r="E39" s="39"/>
      <c r="F39" s="39"/>
      <c r="G39" s="39"/>
      <c r="H39" s="39"/>
      <c r="I39" s="39"/>
      <c r="J39" s="39"/>
      <c r="K39" s="7"/>
    </row>
    <row r="40" spans="2:11" ht="12.75" customHeight="1" x14ac:dyDescent="0.2">
      <c r="B40" s="37"/>
      <c r="C40" s="33" t="s">
        <v>34</v>
      </c>
      <c r="D40" s="45"/>
      <c r="E40" s="39"/>
      <c r="F40" s="39"/>
      <c r="G40" s="39"/>
      <c r="H40" s="39"/>
      <c r="I40" s="39"/>
      <c r="J40" s="39"/>
    </row>
    <row r="41" spans="2:11" ht="12.75" customHeight="1" x14ac:dyDescent="0.2">
      <c r="B41" s="37"/>
      <c r="C41" s="33" t="s">
        <v>35</v>
      </c>
      <c r="D41" s="45"/>
      <c r="E41" s="45"/>
      <c r="F41" s="39"/>
      <c r="G41" s="39"/>
      <c r="H41" s="39"/>
      <c r="I41" s="39"/>
      <c r="J41" s="39"/>
    </row>
    <row r="42" spans="2:11" ht="12.75" customHeight="1" x14ac:dyDescent="0.2">
      <c r="B42" s="46" t="s">
        <v>36</v>
      </c>
      <c r="C42" s="47" t="s">
        <v>37</v>
      </c>
      <c r="D42" s="34">
        <v>-1772808816.9300001</v>
      </c>
      <c r="E42" s="48">
        <v>0</v>
      </c>
      <c r="F42" s="39">
        <v>0</v>
      </c>
      <c r="G42" s="39">
        <v>0</v>
      </c>
      <c r="H42" s="34">
        <v>-1806388208.1700001</v>
      </c>
      <c r="I42" s="39">
        <v>0</v>
      </c>
      <c r="J42" s="39">
        <v>0</v>
      </c>
    </row>
    <row r="43" spans="2:11" ht="15" customHeight="1" x14ac:dyDescent="0.2">
      <c r="B43" s="49"/>
      <c r="C43" s="50"/>
      <c r="D43" s="51"/>
      <c r="E43" s="51"/>
      <c r="F43" s="51"/>
      <c r="G43" s="51"/>
      <c r="H43" s="51"/>
      <c r="I43" s="51"/>
      <c r="J43" s="51"/>
    </row>
    <row r="44" spans="2:11" ht="18" customHeight="1" x14ac:dyDescent="0.2">
      <c r="B44" s="25" t="s">
        <v>38</v>
      </c>
      <c r="C44" s="26"/>
      <c r="D44" s="34">
        <v>6220128500</v>
      </c>
      <c r="E44" s="45"/>
      <c r="F44" s="45"/>
      <c r="G44" s="45"/>
      <c r="H44" s="39">
        <v>9130256628</v>
      </c>
      <c r="I44" s="45"/>
      <c r="J44" s="45"/>
    </row>
    <row r="45" spans="2:11" ht="9" customHeight="1" x14ac:dyDescent="0.2">
      <c r="B45" s="41"/>
      <c r="C45" s="52"/>
      <c r="D45" s="45"/>
      <c r="E45" s="45"/>
      <c r="F45" s="45"/>
      <c r="G45" s="45"/>
      <c r="H45" s="45"/>
      <c r="I45" s="45"/>
      <c r="J45" s="53"/>
    </row>
    <row r="46" spans="2:11" ht="16.5" customHeight="1" x14ac:dyDescent="0.2">
      <c r="B46" s="25" t="s">
        <v>39</v>
      </c>
      <c r="C46" s="26"/>
      <c r="D46" s="31">
        <f>D9+D44</f>
        <v>65256666817.929993</v>
      </c>
      <c r="E46" s="31">
        <f>E9+E43</f>
        <v>459442852.63</v>
      </c>
      <c r="F46" s="31">
        <f>F9+F43</f>
        <v>135609199.49000001</v>
      </c>
      <c r="G46" s="31">
        <f>G9+G43</f>
        <v>0</v>
      </c>
      <c r="H46" s="31">
        <f>H9+H44</f>
        <v>68457049207.829994</v>
      </c>
      <c r="I46" s="36"/>
      <c r="J46" s="36"/>
    </row>
    <row r="47" spans="2:11" ht="9.9499999999999993" customHeight="1" x14ac:dyDescent="0.2">
      <c r="B47" s="25"/>
      <c r="C47" s="26"/>
      <c r="D47" s="36"/>
      <c r="E47" s="36"/>
      <c r="F47" s="36"/>
      <c r="G47" s="36"/>
      <c r="H47" s="36"/>
      <c r="I47" s="36"/>
      <c r="J47" s="36"/>
    </row>
    <row r="48" spans="2:11" ht="16.5" customHeight="1" x14ac:dyDescent="0.2">
      <c r="B48" s="25" t="s">
        <v>40</v>
      </c>
      <c r="C48" s="26"/>
      <c r="D48" s="31">
        <f>D49+D50+D51</f>
        <v>0</v>
      </c>
      <c r="E48" s="31">
        <f t="shared" ref="E48:G48" si="7">E49+E50+E51</f>
        <v>0</v>
      </c>
      <c r="F48" s="31">
        <f t="shared" si="7"/>
        <v>0</v>
      </c>
      <c r="G48" s="31">
        <f t="shared" si="7"/>
        <v>0</v>
      </c>
      <c r="H48" s="31">
        <f>D48+E48+F48+G48</f>
        <v>0</v>
      </c>
      <c r="I48" s="36"/>
      <c r="J48" s="36"/>
    </row>
    <row r="49" spans="2:10" ht="11.25" customHeight="1" x14ac:dyDescent="0.2">
      <c r="B49" s="29"/>
      <c r="C49" s="54" t="s">
        <v>41</v>
      </c>
      <c r="D49" s="34">
        <v>0</v>
      </c>
      <c r="E49" s="34">
        <v>0</v>
      </c>
      <c r="F49" s="34">
        <v>0</v>
      </c>
      <c r="G49" s="34">
        <v>0</v>
      </c>
      <c r="H49" s="34">
        <f>D49+E49+F49+G49</f>
        <v>0</v>
      </c>
      <c r="I49" s="39"/>
      <c r="J49" s="39"/>
    </row>
    <row r="50" spans="2:10" ht="11.25" customHeight="1" x14ac:dyDescent="0.2">
      <c r="B50" s="29"/>
      <c r="C50" s="54" t="s">
        <v>42</v>
      </c>
      <c r="D50" s="34">
        <v>0</v>
      </c>
      <c r="E50" s="34">
        <v>0</v>
      </c>
      <c r="F50" s="34">
        <v>0</v>
      </c>
      <c r="G50" s="34">
        <v>0</v>
      </c>
      <c r="H50" s="34">
        <f>D50+E50+F50+G50</f>
        <v>0</v>
      </c>
      <c r="I50" s="39"/>
      <c r="J50" s="39"/>
    </row>
    <row r="51" spans="2:10" ht="11.25" customHeight="1" x14ac:dyDescent="0.2">
      <c r="B51" s="29"/>
      <c r="C51" s="54" t="s">
        <v>43</v>
      </c>
      <c r="D51" s="34">
        <v>0</v>
      </c>
      <c r="E51" s="34">
        <v>0</v>
      </c>
      <c r="F51" s="34">
        <v>0</v>
      </c>
      <c r="G51" s="34">
        <v>0</v>
      </c>
      <c r="H51" s="34">
        <f>D51+E51+F51+G51</f>
        <v>0</v>
      </c>
      <c r="I51" s="39"/>
      <c r="J51" s="39"/>
    </row>
    <row r="52" spans="2:10" ht="9.9499999999999993" customHeight="1" x14ac:dyDescent="0.2">
      <c r="B52" s="55"/>
      <c r="C52" s="56"/>
      <c r="D52" s="57"/>
      <c r="E52" s="57"/>
      <c r="F52" s="57"/>
      <c r="G52" s="57"/>
      <c r="H52" s="57"/>
      <c r="I52" s="36"/>
      <c r="J52" s="36"/>
    </row>
    <row r="53" spans="2:10" ht="16.5" customHeight="1" x14ac:dyDescent="0.2">
      <c r="B53" s="25" t="s">
        <v>44</v>
      </c>
      <c r="C53" s="26"/>
      <c r="D53" s="31">
        <f>+D54+D55</f>
        <v>1644312065.1600001</v>
      </c>
      <c r="E53" s="31">
        <f t="shared" ref="E53:H53" si="8">+E54+E55</f>
        <v>0</v>
      </c>
      <c r="F53" s="31">
        <f t="shared" si="8"/>
        <v>0</v>
      </c>
      <c r="G53" s="31">
        <f t="shared" si="8"/>
        <v>0</v>
      </c>
      <c r="H53" s="31">
        <f t="shared" si="8"/>
        <v>1806388208.1700001</v>
      </c>
      <c r="I53" s="36"/>
      <c r="J53" s="36"/>
    </row>
    <row r="54" spans="2:10" ht="12.75" customHeight="1" x14ac:dyDescent="0.2">
      <c r="B54" s="29"/>
      <c r="C54" s="54" t="s">
        <v>60</v>
      </c>
      <c r="D54" s="34">
        <v>1399816536.1900001</v>
      </c>
      <c r="E54" s="34">
        <v>0</v>
      </c>
      <c r="F54" s="34">
        <v>0</v>
      </c>
      <c r="G54" s="34">
        <v>0</v>
      </c>
      <c r="H54" s="34">
        <v>1538039618.79</v>
      </c>
      <c r="I54" s="58"/>
      <c r="J54" s="39"/>
    </row>
    <row r="55" spans="2:10" ht="12.75" customHeight="1" x14ac:dyDescent="0.2">
      <c r="B55" s="29"/>
      <c r="C55" s="54" t="s">
        <v>61</v>
      </c>
      <c r="D55" s="34">
        <v>244495528.97</v>
      </c>
      <c r="E55" s="59">
        <v>0</v>
      </c>
      <c r="F55" s="34">
        <v>0</v>
      </c>
      <c r="G55" s="34">
        <v>0</v>
      </c>
      <c r="H55" s="34">
        <v>268348589.38</v>
      </c>
      <c r="I55" s="39"/>
      <c r="J55" s="39"/>
    </row>
    <row r="56" spans="2:10" ht="11.25" customHeight="1" x14ac:dyDescent="0.2">
      <c r="B56" s="60"/>
      <c r="C56" s="61"/>
      <c r="D56" s="62"/>
      <c r="E56" s="62"/>
      <c r="F56" s="62"/>
      <c r="G56" s="62"/>
      <c r="H56" s="62" t="s">
        <v>45</v>
      </c>
      <c r="I56" s="62"/>
      <c r="J56" s="62"/>
    </row>
    <row r="57" spans="2:10" ht="5.0999999999999996" customHeight="1" x14ac:dyDescent="0.2"/>
    <row r="58" spans="2:10" ht="20.25" customHeight="1" x14ac:dyDescent="0.2">
      <c r="B58" s="63">
        <v>1</v>
      </c>
      <c r="C58" s="64" t="s">
        <v>46</v>
      </c>
      <c r="D58" s="64"/>
      <c r="E58" s="64"/>
      <c r="F58" s="64"/>
      <c r="G58" s="64"/>
      <c r="H58" s="64"/>
      <c r="I58" s="64"/>
      <c r="J58" s="64"/>
    </row>
    <row r="59" spans="2:10" ht="15" customHeight="1" x14ac:dyDescent="0.2">
      <c r="B59" s="65" t="s">
        <v>36</v>
      </c>
      <c r="C59" s="64" t="s">
        <v>47</v>
      </c>
      <c r="D59" s="64"/>
      <c r="E59" s="64"/>
      <c r="F59" s="64"/>
      <c r="G59" s="64"/>
      <c r="H59" s="64"/>
      <c r="I59" s="64"/>
      <c r="J59" s="64"/>
    </row>
    <row r="60" spans="2:10" ht="30" customHeight="1" x14ac:dyDescent="0.2">
      <c r="B60" s="65" t="s">
        <v>36</v>
      </c>
      <c r="C60" s="64" t="s">
        <v>48</v>
      </c>
      <c r="D60" s="64"/>
      <c r="E60" s="64"/>
      <c r="F60" s="64"/>
      <c r="G60" s="64"/>
      <c r="H60" s="64"/>
      <c r="I60" s="64"/>
      <c r="J60" s="64"/>
    </row>
    <row r="61" spans="2:10" ht="33.75" customHeight="1" x14ac:dyDescent="0.2">
      <c r="B61" s="65" t="s">
        <v>36</v>
      </c>
      <c r="C61" s="64" t="s">
        <v>49</v>
      </c>
      <c r="D61" s="64"/>
      <c r="E61" s="64"/>
      <c r="F61" s="64"/>
      <c r="G61" s="64"/>
      <c r="H61" s="64"/>
      <c r="I61" s="64"/>
      <c r="J61" s="64"/>
    </row>
    <row r="62" spans="2:10" ht="8.25" customHeight="1" x14ac:dyDescent="0.2">
      <c r="B62" s="65"/>
      <c r="C62" s="66"/>
      <c r="D62" s="66"/>
      <c r="E62" s="66"/>
      <c r="F62" s="66"/>
      <c r="G62" s="66"/>
      <c r="H62" s="66"/>
      <c r="I62" s="67"/>
      <c r="J62" s="66"/>
    </row>
    <row r="63" spans="2:10" ht="33" x14ac:dyDescent="0.2">
      <c r="B63" s="68" t="s">
        <v>50</v>
      </c>
      <c r="C63" s="69"/>
      <c r="D63" s="70" t="s">
        <v>51</v>
      </c>
      <c r="E63" s="70" t="s">
        <v>52</v>
      </c>
      <c r="F63" s="70" t="s">
        <v>53</v>
      </c>
      <c r="G63" s="70" t="s">
        <v>54</v>
      </c>
      <c r="H63" s="70" t="s">
        <v>55</v>
      </c>
    </row>
    <row r="64" spans="2:10" ht="15" customHeight="1" x14ac:dyDescent="0.2">
      <c r="B64" s="22" t="s">
        <v>56</v>
      </c>
      <c r="C64" s="23"/>
      <c r="D64" s="71"/>
      <c r="E64" s="71"/>
      <c r="F64" s="71"/>
      <c r="G64" s="71"/>
      <c r="H64" s="71"/>
    </row>
    <row r="65" spans="2:8" s="8" customFormat="1" ht="10.5" customHeight="1" x14ac:dyDescent="0.25">
      <c r="B65" s="72"/>
      <c r="C65" s="54" t="s">
        <v>57</v>
      </c>
      <c r="D65" s="73"/>
      <c r="E65" s="74"/>
      <c r="F65" s="74"/>
      <c r="G65" s="74"/>
      <c r="H65" s="75"/>
    </row>
    <row r="66" spans="2:8" s="8" customFormat="1" ht="10.5" customHeight="1" x14ac:dyDescent="0.25">
      <c r="B66" s="72"/>
      <c r="C66" s="54" t="s">
        <v>58</v>
      </c>
      <c r="D66" s="76"/>
      <c r="E66" s="76"/>
      <c r="F66" s="76"/>
      <c r="G66" s="76"/>
      <c r="H66" s="76"/>
    </row>
    <row r="67" spans="2:8" s="8" customFormat="1" ht="10.5" customHeight="1" x14ac:dyDescent="0.25">
      <c r="B67" s="77"/>
      <c r="C67" s="78" t="s">
        <v>59</v>
      </c>
      <c r="D67" s="79"/>
      <c r="E67" s="79"/>
      <c r="F67" s="79"/>
      <c r="G67" s="79"/>
      <c r="H67" s="79"/>
    </row>
    <row r="68" spans="2:8" x14ac:dyDescent="0.2"/>
    <row r="69" spans="2:8" x14ac:dyDescent="0.2"/>
    <row r="70" spans="2:8" x14ac:dyDescent="0.2"/>
    <row r="71" spans="2:8" x14ac:dyDescent="0.2"/>
    <row r="72" spans="2:8" x14ac:dyDescent="0.2"/>
    <row r="73" spans="2:8" x14ac:dyDescent="0.2"/>
    <row r="74" spans="2:8" x14ac:dyDescent="0.2"/>
    <row r="75" spans="2:8" x14ac:dyDescent="0.2"/>
    <row r="76" spans="2:8" x14ac:dyDescent="0.2"/>
    <row r="77" spans="2:8" x14ac:dyDescent="0.2"/>
    <row r="78" spans="2:8" x14ac:dyDescent="0.2"/>
    <row r="79" spans="2:8" x14ac:dyDescent="0.2"/>
    <row r="80" spans="2:8"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7" x14ac:dyDescent="0.2"/>
  </sheetData>
  <mergeCells count="22">
    <mergeCell ref="C60:J60"/>
    <mergeCell ref="C61:J61"/>
    <mergeCell ref="B63:C63"/>
    <mergeCell ref="B64:C64"/>
    <mergeCell ref="B48:C48"/>
    <mergeCell ref="B52:C52"/>
    <mergeCell ref="B53:C53"/>
    <mergeCell ref="B56:C56"/>
    <mergeCell ref="C58:J58"/>
    <mergeCell ref="C59:J59"/>
    <mergeCell ref="B7:C7"/>
    <mergeCell ref="B8:C8"/>
    <mergeCell ref="B9:C9"/>
    <mergeCell ref="B44:C44"/>
    <mergeCell ref="B46:C46"/>
    <mergeCell ref="B47:C47"/>
    <mergeCell ref="B1:J1"/>
    <mergeCell ref="B2:J2"/>
    <mergeCell ref="B3:J3"/>
    <mergeCell ref="B4:J4"/>
    <mergeCell ref="B5:J5"/>
    <mergeCell ref="B6:J6"/>
  </mergeCells>
  <printOptions horizontalCentered="1"/>
  <pageMargins left="0.39370078740157483" right="0.39370078740157483" top="0.59055118110236227" bottom="0.3937007874015748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2 LDF </vt:lpstr>
      <vt:lpstr>'Formato 2 LDF '!Área_de_impresión</vt:lpstr>
      <vt:lpstr>'Formato 2 LDF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UIPPE</dc:creator>
  <cp:lastModifiedBy>UIPPE</cp:lastModifiedBy>
  <cp:lastPrinted>2024-04-29T17:08:00Z</cp:lastPrinted>
  <dcterms:created xsi:type="dcterms:W3CDTF">2024-04-29T17:05:41Z</dcterms:created>
  <dcterms:modified xsi:type="dcterms:W3CDTF">2024-04-29T17:08:18Z</dcterms:modified>
</cp:coreProperties>
</file>