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ownloads\archive\"/>
    </mc:Choice>
  </mc:AlternateContent>
  <bookViews>
    <workbookView xWindow="0" yWindow="0" windowWidth="19440" windowHeight="9510"/>
  </bookViews>
  <sheets>
    <sheet name="F3 Miles" sheetId="4" r:id="rId1"/>
    <sheet name="F 3 Peso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H16" i="4"/>
  <c r="F16" i="4"/>
  <c r="J15" i="4"/>
  <c r="J14" i="4"/>
  <c r="J13" i="4"/>
  <c r="J12" i="4"/>
  <c r="J11" i="4"/>
  <c r="J10" i="4"/>
  <c r="J9" i="4"/>
  <c r="K8" i="4"/>
  <c r="I8" i="4"/>
  <c r="I22" i="4" s="1"/>
  <c r="H8" i="4"/>
  <c r="H22" i="4" s="1"/>
  <c r="F8" i="4"/>
  <c r="L8" i="4" l="1"/>
  <c r="L22" i="4" s="1"/>
  <c r="F22" i="4"/>
  <c r="K8" i="3"/>
  <c r="J10" i="3"/>
  <c r="H8" i="3"/>
  <c r="J15" i="3"/>
  <c r="J14" i="3"/>
  <c r="J13" i="3"/>
  <c r="J12" i="3"/>
  <c r="J11" i="3"/>
  <c r="J9" i="3"/>
  <c r="I8" i="3"/>
  <c r="F8" i="3"/>
  <c r="L8" i="3" s="1"/>
  <c r="L22" i="3" s="1"/>
  <c r="I16" i="3"/>
  <c r="H16" i="3"/>
  <c r="H22" i="3" s="1"/>
  <c r="F16" i="3"/>
  <c r="I22" i="3"/>
  <c r="F22" i="3"/>
</calcChain>
</file>

<file path=xl/sharedStrings.xml><?xml version="1.0" encoding="utf-8"?>
<sst xmlns="http://schemas.openxmlformats.org/spreadsheetml/2006/main" count="76" uniqueCount="38">
  <si>
    <t>Formato 3 Informe Analítico de Obligaciones Diferentes de Financiamientos - LDF</t>
  </si>
  <si>
    <t>NOMBRE DEL ENTE PÚBLICO (a)</t>
  </si>
  <si>
    <t>Informe Analítico de Obligaciones Diferentes de Financiamientos – LDF</t>
  </si>
  <si>
    <t>Del 1 de enero al 31 de Marzo de 2017 (b)</t>
  </si>
  <si>
    <t>(PESOS)</t>
  </si>
  <si>
    <t>Denominación de las Obligaciones Diferentes de Financiamiento ©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</si>
  <si>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</si>
  <si>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</si>
  <si>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</si>
  <si>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</si>
  <si>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</si>
  <si>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</si>
  <si>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</si>
  <si>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</si>
  <si>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</si>
  <si>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</si>
  <si>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>A. Asociaciones Público Privadas (APP’s) (A=a+b+c+d)</t>
  </si>
  <si>
    <t>Conservación de Carreteras y Vialidades Principales del Estado de México</t>
  </si>
  <si>
    <t>21 Años</t>
  </si>
  <si>
    <t>Centro Cultural Mexiquense de Oriente</t>
  </si>
  <si>
    <t>22 Años</t>
  </si>
  <si>
    <t>Puente Vehicular en las Avenidas Madero y James Watt en Cuautitlan.</t>
  </si>
  <si>
    <t>Terminación Anticipada</t>
  </si>
  <si>
    <t>5 Años</t>
  </si>
  <si>
    <t>Prolongación de la Avenida Solidaridad las Torres en sus extremos oriente y poniente y modernización de la vialidad existente.</t>
  </si>
  <si>
    <t>25 Años</t>
  </si>
  <si>
    <t>Hospital Regional de Alta Especialidad de Zumpango</t>
  </si>
  <si>
    <t>26 Años</t>
  </si>
  <si>
    <t>Hospital Regional de Tlalnepantla</t>
  </si>
  <si>
    <t xml:space="preserve">          Hospital Regional de Toluca</t>
  </si>
  <si>
    <t>27 Años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</si>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</sst>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14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165" fontId="4" fillId="0" borderId="10" xfId="0" applyNumberFormat="1" applyFont="1" applyBorder="1" applyAlignment="1">
      <alignment horizontal="justify" vertical="center" wrapText="1"/>
    </xf>
    <xf numFmtId="165" fontId="1" fillId="0" borderId="0" xfId="0" applyNumberFormat="1" applyFont="1"/>
    <xf numFmtId="165" fontId="4" fillId="0" borderId="10" xfId="0" applyNumberFormat="1" applyFont="1" applyBorder="1" applyAlignment="1">
      <alignment horizontal="right" vertical="center" wrapText="1"/>
    </xf>
    <xf numFmtId="165" fontId="3" fillId="0" borderId="11" xfId="0" applyNumberFormat="1" applyFont="1" applyBorder="1" applyAlignment="1">
      <alignment horizontal="right"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workbookViewId="0">
      <selection activeCell="C14" sqref="C14"/>
    </sheetView>
  </sheetViews>
  <sheetFormatPr baseColWidth="10" defaultColWidth="0" defaultRowHeight="14.25" zeroHeight="1" x14ac:dyDescent="0.2"/>
  <cols>
    <col min="1" max="1" width="2.7109375" style="1" customWidth="1"/>
    <col min="2" max="2" width="35.7109375" style="1" customWidth="1"/>
    <col min="3" max="3" width="12.7109375" style="1" customWidth="1"/>
    <col min="4" max="4" width="17.42578125" style="1" customWidth="1"/>
    <col min="5" max="5" width="12.7109375" style="1" customWidth="1"/>
    <col min="6" max="6" width="16.85546875" style="18" customWidth="1"/>
    <col min="7" max="7" width="12.7109375" style="1" customWidth="1"/>
    <col min="8" max="8" width="19.85546875" style="1" customWidth="1"/>
    <col min="9" max="9" width="13.7109375" style="1" customWidth="1"/>
    <col min="10" max="10" width="15.85546875" style="1" customWidth="1"/>
    <col min="11" max="11" width="16.7109375" style="1" customWidth="1"/>
    <col min="12" max="12" width="16" style="1" customWidth="1"/>
    <col min="13" max="13" width="2.7109375" style="1" customWidth="1"/>
    <col min="14" max="16384" width="11.42578125" style="1" hidden="1"/>
  </cols>
  <sheetData>
    <row r="1" spans="2:12" ht="15.7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x14ac:dyDescent="0.2"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x14ac:dyDescent="0.2">
      <c r="B3" s="26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">
      <c r="B4" s="26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x14ac:dyDescent="0.2">
      <c r="B5" s="29" t="s">
        <v>37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27.5" x14ac:dyDescent="0.2"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</row>
    <row r="7" spans="2:12" ht="20.100000000000001" customHeight="1" x14ac:dyDescent="0.2">
      <c r="B7" s="3"/>
      <c r="C7" s="4"/>
      <c r="D7" s="4"/>
      <c r="E7" s="4"/>
      <c r="F7" s="17"/>
      <c r="G7" s="4"/>
      <c r="H7" s="19"/>
      <c r="I7" s="4"/>
      <c r="J7" s="4"/>
      <c r="K7" s="4"/>
      <c r="L7" s="4"/>
    </row>
    <row r="8" spans="2:12" ht="24.95" customHeight="1" x14ac:dyDescent="0.2">
      <c r="B8" s="5" t="s">
        <v>16</v>
      </c>
      <c r="C8" s="6"/>
      <c r="D8" s="6"/>
      <c r="E8" s="6"/>
      <c r="F8" s="20">
        <f>F9+F10+F11+F12+F13+F14+F15</f>
        <v>7015421.2000000002</v>
      </c>
      <c r="G8" s="8"/>
      <c r="H8" s="20">
        <f>H9+H1+H10+H11+H12+H13+H14+H15</f>
        <v>129231.29999999999</v>
      </c>
      <c r="I8" s="20">
        <f>I9+I10+I11+I12+I13+I14+I15</f>
        <v>26186</v>
      </c>
      <c r="J8" s="20"/>
      <c r="K8" s="20">
        <f>K9+K10+K11+K12+K13+K14+K15</f>
        <v>1509310.5999999999</v>
      </c>
      <c r="L8" s="20">
        <f>F8-K8</f>
        <v>5506110.6000000006</v>
      </c>
    </row>
    <row r="9" spans="2:12" ht="24.95" customHeight="1" x14ac:dyDescent="0.2">
      <c r="B9" s="9" t="s">
        <v>17</v>
      </c>
      <c r="C9" s="10">
        <v>40598</v>
      </c>
      <c r="D9" s="10">
        <v>41548</v>
      </c>
      <c r="E9" s="10">
        <v>48487</v>
      </c>
      <c r="F9" s="20">
        <v>1639921.2</v>
      </c>
      <c r="G9" s="8" t="s">
        <v>18</v>
      </c>
      <c r="H9" s="20">
        <v>31666.7</v>
      </c>
      <c r="I9" s="20">
        <v>7224.3</v>
      </c>
      <c r="J9" s="20">
        <f t="shared" ref="J9:J15" si="0">F9-L9</f>
        <v>296197.19999999995</v>
      </c>
      <c r="K9" s="20">
        <v>296197.2</v>
      </c>
      <c r="L9" s="20">
        <v>1343724</v>
      </c>
    </row>
    <row r="10" spans="2:12" ht="24.95" customHeight="1" x14ac:dyDescent="0.2">
      <c r="B10" s="9" t="s">
        <v>19</v>
      </c>
      <c r="C10" s="10">
        <v>39975</v>
      </c>
      <c r="D10" s="10">
        <v>40785</v>
      </c>
      <c r="E10" s="10">
        <v>47908</v>
      </c>
      <c r="F10" s="20">
        <v>838800</v>
      </c>
      <c r="G10" s="8" t="s">
        <v>20</v>
      </c>
      <c r="H10" s="20">
        <v>13442.9</v>
      </c>
      <c r="I10" s="20">
        <v>3584.6</v>
      </c>
      <c r="J10" s="20">
        <f>F10-L10</f>
        <v>240169.19999999995</v>
      </c>
      <c r="K10" s="20">
        <v>240169.2</v>
      </c>
      <c r="L10" s="20">
        <v>598630.80000000005</v>
      </c>
    </row>
    <row r="11" spans="2:12" ht="28.5" customHeight="1" x14ac:dyDescent="0.2">
      <c r="B11" s="9" t="s">
        <v>21</v>
      </c>
      <c r="C11" s="10">
        <v>40002</v>
      </c>
      <c r="D11" s="7" t="s">
        <v>22</v>
      </c>
      <c r="E11" s="10">
        <v>43195</v>
      </c>
      <c r="F11" s="20">
        <v>204500</v>
      </c>
      <c r="G11" s="8" t="s">
        <v>23</v>
      </c>
      <c r="H11" s="20">
        <v>3310.9</v>
      </c>
      <c r="I11" s="20"/>
      <c r="J11" s="20">
        <f t="shared" si="0"/>
        <v>156081.1</v>
      </c>
      <c r="K11" s="20">
        <v>156081.1</v>
      </c>
      <c r="L11" s="20">
        <v>48418.9</v>
      </c>
    </row>
    <row r="12" spans="2:12" ht="55.5" customHeight="1" x14ac:dyDescent="0.2">
      <c r="B12" s="9" t="s">
        <v>24</v>
      </c>
      <c r="C12" s="10">
        <v>39993</v>
      </c>
      <c r="D12" s="10">
        <v>41153</v>
      </c>
      <c r="E12" s="10">
        <v>49733</v>
      </c>
      <c r="F12" s="20">
        <v>1628900</v>
      </c>
      <c r="G12" s="8" t="s">
        <v>25</v>
      </c>
      <c r="H12" s="20">
        <v>20140.2</v>
      </c>
      <c r="I12" s="20">
        <v>5796.8</v>
      </c>
      <c r="J12" s="20">
        <f t="shared" si="0"/>
        <v>313027.10000000009</v>
      </c>
      <c r="K12" s="20">
        <v>313027</v>
      </c>
      <c r="L12" s="20">
        <v>1315872.8999999999</v>
      </c>
    </row>
    <row r="13" spans="2:12" ht="24.95" customHeight="1" x14ac:dyDescent="0.2">
      <c r="B13" s="9" t="s">
        <v>26</v>
      </c>
      <c r="C13" s="10">
        <v>40007</v>
      </c>
      <c r="D13" s="10">
        <v>40795</v>
      </c>
      <c r="E13" s="10">
        <v>49498</v>
      </c>
      <c r="F13" s="20">
        <v>1103300</v>
      </c>
      <c r="G13" s="8" t="s">
        <v>27</v>
      </c>
      <c r="H13" s="20">
        <v>22558.5</v>
      </c>
      <c r="I13" s="20">
        <v>3926.3</v>
      </c>
      <c r="J13" s="20">
        <f t="shared" si="0"/>
        <v>243432.69999999995</v>
      </c>
      <c r="K13" s="20">
        <v>243432.7</v>
      </c>
      <c r="L13" s="20">
        <v>859867.3</v>
      </c>
    </row>
    <row r="14" spans="2:12" ht="24.95" customHeight="1" x14ac:dyDescent="0.2">
      <c r="B14" s="9" t="s">
        <v>28</v>
      </c>
      <c r="C14" s="10">
        <v>40494</v>
      </c>
      <c r="D14" s="10">
        <v>41164</v>
      </c>
      <c r="E14" s="10">
        <v>49746</v>
      </c>
      <c r="F14" s="20">
        <v>800000</v>
      </c>
      <c r="G14" s="8" t="s">
        <v>25</v>
      </c>
      <c r="H14" s="20">
        <v>20315.7</v>
      </c>
      <c r="I14" s="20">
        <v>2847</v>
      </c>
      <c r="J14" s="20">
        <f t="shared" si="0"/>
        <v>153736.69999999995</v>
      </c>
      <c r="K14" s="20">
        <v>153736.70000000001</v>
      </c>
      <c r="L14" s="20">
        <v>646263.30000000005</v>
      </c>
    </row>
    <row r="15" spans="2:12" ht="20.100000000000001" customHeight="1" x14ac:dyDescent="0.2">
      <c r="B15" s="12" t="s">
        <v>29</v>
      </c>
      <c r="C15" s="10">
        <v>40459</v>
      </c>
      <c r="D15" s="10">
        <v>41760</v>
      </c>
      <c r="E15" s="10">
        <v>50337</v>
      </c>
      <c r="F15" s="20">
        <v>800000</v>
      </c>
      <c r="G15" s="8" t="s">
        <v>30</v>
      </c>
      <c r="H15" s="20">
        <v>17796.400000000001</v>
      </c>
      <c r="I15" s="20">
        <v>2807</v>
      </c>
      <c r="J15" s="20">
        <f t="shared" si="0"/>
        <v>106666.69999999995</v>
      </c>
      <c r="K15" s="20">
        <v>106666.7</v>
      </c>
      <c r="L15" s="20">
        <v>693333.3</v>
      </c>
    </row>
    <row r="16" spans="2:12" ht="24.95" customHeight="1" x14ac:dyDescent="0.2">
      <c r="B16" s="5" t="s">
        <v>31</v>
      </c>
      <c r="C16" s="6"/>
      <c r="D16" s="6"/>
      <c r="E16" s="6"/>
      <c r="F16" s="20">
        <f>F17+F18+F19+F20</f>
        <v>0</v>
      </c>
      <c r="G16" s="6"/>
      <c r="H16" s="20">
        <f>H17+H18+H19+H20</f>
        <v>0</v>
      </c>
      <c r="I16" s="20">
        <f>I17+I18+I19+I20</f>
        <v>0</v>
      </c>
      <c r="J16" s="20"/>
      <c r="K16" s="20"/>
      <c r="L16" s="20"/>
    </row>
    <row r="17" spans="2:12" ht="24.95" customHeight="1" x14ac:dyDescent="0.2">
      <c r="B17" s="9" t="s">
        <v>32</v>
      </c>
      <c r="C17" s="6"/>
      <c r="D17" s="6"/>
      <c r="E17" s="6"/>
      <c r="F17" s="20"/>
      <c r="G17" s="6"/>
      <c r="H17" s="20"/>
      <c r="I17" s="20"/>
      <c r="J17" s="20"/>
      <c r="K17" s="20"/>
      <c r="L17" s="20"/>
    </row>
    <row r="18" spans="2:12" ht="24.95" customHeight="1" x14ac:dyDescent="0.2">
      <c r="B18" s="9" t="s">
        <v>33</v>
      </c>
      <c r="C18" s="6"/>
      <c r="D18" s="6"/>
      <c r="E18" s="6"/>
      <c r="F18" s="20"/>
      <c r="G18" s="6"/>
      <c r="H18" s="20"/>
      <c r="I18" s="20"/>
      <c r="J18" s="20"/>
      <c r="K18" s="20"/>
      <c r="L18" s="20"/>
    </row>
    <row r="19" spans="2:12" ht="24.95" customHeight="1" x14ac:dyDescent="0.2">
      <c r="B19" s="9" t="s">
        <v>34</v>
      </c>
      <c r="C19" s="6"/>
      <c r="D19" s="6"/>
      <c r="E19" s="6"/>
      <c r="F19" s="20"/>
      <c r="G19" s="6"/>
      <c r="H19" s="20"/>
      <c r="I19" s="20"/>
      <c r="J19" s="20"/>
      <c r="K19" s="20"/>
      <c r="L19" s="20"/>
    </row>
    <row r="20" spans="2:12" ht="24.95" customHeight="1" x14ac:dyDescent="0.2">
      <c r="B20" s="9" t="s">
        <v>35</v>
      </c>
      <c r="C20" s="6"/>
      <c r="D20" s="6"/>
      <c r="E20" s="6"/>
      <c r="F20" s="20"/>
      <c r="G20" s="6"/>
      <c r="H20" s="20"/>
      <c r="I20" s="20"/>
      <c r="J20" s="20"/>
      <c r="K20" s="20"/>
      <c r="L20" s="20"/>
    </row>
    <row r="21" spans="2:12" ht="20.100000000000001" customHeight="1" x14ac:dyDescent="0.2">
      <c r="B21" s="12"/>
      <c r="C21" s="6"/>
      <c r="D21" s="6"/>
      <c r="E21" s="6"/>
      <c r="F21" s="20"/>
      <c r="G21" s="6"/>
      <c r="H21" s="20"/>
      <c r="I21" s="20"/>
      <c r="J21" s="20"/>
      <c r="K21" s="20"/>
      <c r="L21" s="20"/>
    </row>
    <row r="22" spans="2:12" ht="24.95" customHeight="1" x14ac:dyDescent="0.2">
      <c r="B22" s="5" t="s">
        <v>36</v>
      </c>
      <c r="C22" s="6"/>
      <c r="D22" s="6"/>
      <c r="E22" s="6"/>
      <c r="F22" s="20">
        <f>F8+F16</f>
        <v>7015421.2000000002</v>
      </c>
      <c r="G22" s="6"/>
      <c r="H22" s="20">
        <f>H8+H16</f>
        <v>129231.29999999999</v>
      </c>
      <c r="I22" s="20">
        <f>I8+I16</f>
        <v>26186</v>
      </c>
      <c r="J22" s="20"/>
      <c r="K22" s="20"/>
      <c r="L22" s="20">
        <f>L8+L16</f>
        <v>5506110.6000000006</v>
      </c>
    </row>
    <row r="23" spans="2:12" ht="20.100000000000001" customHeight="1" x14ac:dyDescent="0.2">
      <c r="B23" s="14"/>
      <c r="C23" s="15"/>
      <c r="D23" s="15"/>
      <c r="E23" s="15"/>
      <c r="F23" s="21"/>
      <c r="G23" s="15"/>
      <c r="H23" s="21"/>
      <c r="I23" s="21"/>
      <c r="J23" s="21"/>
      <c r="K23" s="21"/>
      <c r="L23" s="21"/>
    </row>
    <row r="24" spans="2:12" x14ac:dyDescent="0.2"/>
    <row r="75" x14ac:dyDescent="0.2"/>
    <row r="79" x14ac:dyDescent="0.2"/>
  </sheetData>
  <mergeCells count="5">
    <mergeCell ref="B1:L1"/>
    <mergeCell ref="B2:L2"/>
    <mergeCell ref="B3:L3"/>
    <mergeCell ref="B4:L4"/>
    <mergeCell ref="B5:L5"/>
  </mergeCells>
  <printOptions horizontalCentered="1"/>
  <pageMargins left="0.39370078740157483" right="0.39370078740157483" top="0.59055118110236227" bottom="0.3937007874015748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zoomScale="80" zoomScaleNormal="80" zoomScaleSheetLayoutView="100" workbookViewId="0">
      <selection sqref="A1:XFD1048576"/>
    </sheetView>
  </sheetViews>
  <sheetFormatPr baseColWidth="10" defaultColWidth="0" defaultRowHeight="14.25" zeroHeight="1" x14ac:dyDescent="0.2"/>
  <cols>
    <col min="1" max="1" width="2.7109375" style="1" customWidth="1"/>
    <col min="2" max="2" width="35.7109375" style="1" customWidth="1"/>
    <col min="3" max="3" width="12.7109375" style="1" customWidth="1"/>
    <col min="4" max="4" width="17.42578125" style="1" customWidth="1"/>
    <col min="5" max="5" width="12.7109375" style="1" customWidth="1"/>
    <col min="6" max="6" width="16.85546875" style="1" customWidth="1"/>
    <col min="7" max="7" width="12.7109375" style="1" customWidth="1"/>
    <col min="8" max="8" width="19.85546875" style="1" customWidth="1"/>
    <col min="9" max="9" width="13.7109375" style="1" customWidth="1"/>
    <col min="10" max="10" width="15.85546875" style="1" customWidth="1"/>
    <col min="11" max="11" width="16.7109375" style="1" customWidth="1"/>
    <col min="12" max="12" width="16" style="1" customWidth="1"/>
    <col min="13" max="13" width="2.7109375" style="1" customWidth="1"/>
    <col min="14" max="16384" width="11.42578125" style="1" hidden="1"/>
  </cols>
  <sheetData>
    <row r="1" spans="2:12" ht="15.7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x14ac:dyDescent="0.2"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x14ac:dyDescent="0.2">
      <c r="B3" s="26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">
      <c r="B4" s="26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x14ac:dyDescent="0.2">
      <c r="B5" s="29" t="s">
        <v>4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27.5" x14ac:dyDescent="0.2"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</row>
    <row r="7" spans="2:12" ht="20.100000000000001" customHeight="1" x14ac:dyDescent="0.2">
      <c r="B7" s="3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24.95" customHeight="1" x14ac:dyDescent="0.2">
      <c r="B8" s="5" t="s">
        <v>16</v>
      </c>
      <c r="C8" s="6"/>
      <c r="D8" s="6"/>
      <c r="E8" s="6"/>
      <c r="F8" s="7">
        <f>F9+F10+F11+F12+F13+F14+F15</f>
        <v>7015421214.3999996</v>
      </c>
      <c r="G8" s="8"/>
      <c r="H8" s="7">
        <f>H9+H1+H10+H11+H12+H13+H14+H15</f>
        <v>129231291.86000001</v>
      </c>
      <c r="I8" s="7">
        <f>I9+I10+I11+I12+I13+I14+I15</f>
        <v>26186062.210000001</v>
      </c>
      <c r="J8" s="8"/>
      <c r="K8" s="11">
        <f>K9+K10+K11+K12+K13+K14+K15</f>
        <v>1509310645.1500001</v>
      </c>
      <c r="L8" s="7">
        <f>F8-K8</f>
        <v>5506110569.25</v>
      </c>
    </row>
    <row r="9" spans="2:12" ht="24.95" customHeight="1" x14ac:dyDescent="0.2">
      <c r="B9" s="9" t="s">
        <v>17</v>
      </c>
      <c r="C9" s="10">
        <v>40598</v>
      </c>
      <c r="D9" s="10">
        <v>41548</v>
      </c>
      <c r="E9" s="10">
        <v>48487</v>
      </c>
      <c r="F9" s="11">
        <v>1639921214.4000001</v>
      </c>
      <c r="G9" s="8" t="s">
        <v>18</v>
      </c>
      <c r="H9" s="7">
        <v>31666666.66</v>
      </c>
      <c r="I9" s="11">
        <v>7224322.5300000003</v>
      </c>
      <c r="J9" s="11">
        <f t="shared" ref="J9:J15" si="0">F9-L9</f>
        <v>296197223.75</v>
      </c>
      <c r="K9" s="11">
        <v>296197223.75</v>
      </c>
      <c r="L9" s="7">
        <v>1343723990.6500001</v>
      </c>
    </row>
    <row r="10" spans="2:12" ht="24.95" customHeight="1" x14ac:dyDescent="0.2">
      <c r="B10" s="9" t="s">
        <v>19</v>
      </c>
      <c r="C10" s="10">
        <v>39975</v>
      </c>
      <c r="D10" s="10">
        <v>40785</v>
      </c>
      <c r="E10" s="10">
        <v>47908</v>
      </c>
      <c r="F10" s="7">
        <v>838800000</v>
      </c>
      <c r="G10" s="8" t="s">
        <v>20</v>
      </c>
      <c r="H10" s="7">
        <v>13442950.189999999</v>
      </c>
      <c r="I10" s="7">
        <v>3584615.38</v>
      </c>
      <c r="J10" s="7">
        <f>F10-L10</f>
        <v>240169230.76999998</v>
      </c>
      <c r="K10" s="7">
        <v>240169230.77000001</v>
      </c>
      <c r="L10" s="7">
        <v>598630769.23000002</v>
      </c>
    </row>
    <row r="11" spans="2:12" ht="28.5" customHeight="1" x14ac:dyDescent="0.2">
      <c r="B11" s="9" t="s">
        <v>21</v>
      </c>
      <c r="C11" s="10">
        <v>40002</v>
      </c>
      <c r="D11" s="7" t="s">
        <v>22</v>
      </c>
      <c r="E11" s="10">
        <v>43195</v>
      </c>
      <c r="F11" s="7">
        <v>204500000</v>
      </c>
      <c r="G11" s="8" t="s">
        <v>23</v>
      </c>
      <c r="H11" s="7">
        <v>3310882.53</v>
      </c>
      <c r="I11" s="7"/>
      <c r="J11" s="7">
        <f t="shared" si="0"/>
        <v>156081082.69</v>
      </c>
      <c r="K11" s="7">
        <v>156081082.69</v>
      </c>
      <c r="L11" s="7">
        <v>48418917.310000002</v>
      </c>
    </row>
    <row r="12" spans="2:12" ht="55.5" customHeight="1" x14ac:dyDescent="0.2">
      <c r="B12" s="9" t="s">
        <v>24</v>
      </c>
      <c r="C12" s="10">
        <v>39993</v>
      </c>
      <c r="D12" s="10">
        <v>41153</v>
      </c>
      <c r="E12" s="10">
        <v>49733</v>
      </c>
      <c r="F12" s="7">
        <v>1628900000</v>
      </c>
      <c r="G12" s="8" t="s">
        <v>25</v>
      </c>
      <c r="H12" s="7">
        <v>20140191.489999998</v>
      </c>
      <c r="I12" s="7">
        <v>5796797.1500000004</v>
      </c>
      <c r="J12" s="7">
        <f t="shared" si="0"/>
        <v>313027046.25999999</v>
      </c>
      <c r="K12" s="7">
        <v>313027046.25999999</v>
      </c>
      <c r="L12" s="7">
        <v>1315872953.74</v>
      </c>
    </row>
    <row r="13" spans="2:12" ht="24.95" customHeight="1" x14ac:dyDescent="0.2">
      <c r="B13" s="9" t="s">
        <v>26</v>
      </c>
      <c r="C13" s="10">
        <v>40007</v>
      </c>
      <c r="D13" s="10">
        <v>40795</v>
      </c>
      <c r="E13" s="10">
        <v>49498</v>
      </c>
      <c r="F13" s="7">
        <v>1103300000</v>
      </c>
      <c r="G13" s="8" t="s">
        <v>27</v>
      </c>
      <c r="H13" s="7">
        <v>22558493.59</v>
      </c>
      <c r="I13" s="7">
        <v>3926334.52</v>
      </c>
      <c r="J13" s="7">
        <f t="shared" si="0"/>
        <v>243432740.21000004</v>
      </c>
      <c r="K13" s="7">
        <v>243432740.21000001</v>
      </c>
      <c r="L13" s="7">
        <v>859867259.78999996</v>
      </c>
    </row>
    <row r="14" spans="2:12" ht="24.95" customHeight="1" x14ac:dyDescent="0.2">
      <c r="B14" s="9" t="s">
        <v>28</v>
      </c>
      <c r="C14" s="10">
        <v>40494</v>
      </c>
      <c r="D14" s="10">
        <v>41164</v>
      </c>
      <c r="E14" s="10">
        <v>49746</v>
      </c>
      <c r="F14" s="7">
        <v>800000000</v>
      </c>
      <c r="G14" s="8" t="s">
        <v>25</v>
      </c>
      <c r="H14" s="7">
        <v>20315733.949999999</v>
      </c>
      <c r="I14" s="7">
        <v>2846975.09</v>
      </c>
      <c r="J14" s="7">
        <f t="shared" si="0"/>
        <v>153736654.79999995</v>
      </c>
      <c r="K14" s="7">
        <v>153736654.80000001</v>
      </c>
      <c r="L14" s="7">
        <v>646263345.20000005</v>
      </c>
    </row>
    <row r="15" spans="2:12" ht="20.100000000000001" customHeight="1" x14ac:dyDescent="0.2">
      <c r="B15" s="12" t="s">
        <v>29</v>
      </c>
      <c r="C15" s="10">
        <v>40459</v>
      </c>
      <c r="D15" s="10">
        <v>41760</v>
      </c>
      <c r="E15" s="10">
        <v>50337</v>
      </c>
      <c r="F15" s="7">
        <v>800000000</v>
      </c>
      <c r="G15" s="8" t="s">
        <v>30</v>
      </c>
      <c r="H15" s="7">
        <v>17796373.449999999</v>
      </c>
      <c r="I15" s="7">
        <v>2807017.54</v>
      </c>
      <c r="J15" s="7">
        <f t="shared" si="0"/>
        <v>106666666.66999996</v>
      </c>
      <c r="K15" s="7">
        <v>106666666.67</v>
      </c>
      <c r="L15" s="7">
        <v>693333333.33000004</v>
      </c>
    </row>
    <row r="16" spans="2:12" ht="24.95" customHeight="1" x14ac:dyDescent="0.2">
      <c r="B16" s="5" t="s">
        <v>31</v>
      </c>
      <c r="C16" s="6"/>
      <c r="D16" s="6"/>
      <c r="E16" s="6"/>
      <c r="F16" s="6">
        <f>F17+F18+F19+F20</f>
        <v>0</v>
      </c>
      <c r="G16" s="6"/>
      <c r="H16" s="6">
        <f>H17+H18+H19+H20</f>
        <v>0</v>
      </c>
      <c r="I16" s="6">
        <f>I17+I18+I19+I20</f>
        <v>0</v>
      </c>
      <c r="J16" s="6"/>
      <c r="K16" s="16"/>
      <c r="L16" s="13"/>
    </row>
    <row r="17" spans="2:12" ht="24.95" customHeight="1" x14ac:dyDescent="0.2">
      <c r="B17" s="9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ht="24.95" customHeight="1" x14ac:dyDescent="0.2">
      <c r="B18" s="9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ht="24.95" customHeight="1" x14ac:dyDescent="0.2">
      <c r="B19" s="9" t="s">
        <v>34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ht="24.95" customHeight="1" x14ac:dyDescent="0.2">
      <c r="B20" s="9" t="s">
        <v>35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2:12" ht="20.100000000000001" customHeight="1" x14ac:dyDescent="0.2"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ht="24.95" customHeight="1" x14ac:dyDescent="0.2">
      <c r="B22" s="5" t="s">
        <v>36</v>
      </c>
      <c r="C22" s="6"/>
      <c r="D22" s="6"/>
      <c r="E22" s="6"/>
      <c r="F22" s="13">
        <f>F8+F16</f>
        <v>7015421214.3999996</v>
      </c>
      <c r="G22" s="6"/>
      <c r="H22" s="13">
        <f>H8+H16</f>
        <v>129231291.86000001</v>
      </c>
      <c r="I22" s="13">
        <f>I8+I16</f>
        <v>26186062.210000001</v>
      </c>
      <c r="J22" s="6"/>
      <c r="K22" s="6"/>
      <c r="L22" s="13">
        <f>L8+L16</f>
        <v>5506110569.25</v>
      </c>
    </row>
    <row r="23" spans="2:12" ht="20.100000000000001" customHeight="1" x14ac:dyDescent="0.2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2:12" x14ac:dyDescent="0.2"/>
    <row r="75" hidden="1" x14ac:dyDescent="0.2"/>
    <row r="79" hidden="1" x14ac:dyDescent="0.2"/>
  </sheetData>
  <mergeCells count="5">
    <mergeCell ref="B2:L2"/>
    <mergeCell ref="B3:L3"/>
    <mergeCell ref="B4:L4"/>
    <mergeCell ref="B5:L5"/>
    <mergeCell ref="B1:L1"/>
  </mergeCells>
  <printOptions horizontalCentered="1"/>
  <pageMargins left="0.19" right="0.55000000000000004" top="0.74803149606299213" bottom="0.74803149606299213" header="0.31496062992125984" footer="0.31496062992125984"/>
  <pageSetup scale="6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F3 Miles</vt:lpstr>
      <vt:lpstr>F 3 Pesos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Carol</cp:lastModifiedBy>
  <cp:revision/>
  <cp:lastPrinted>2017-05-12T19:16:07Z</cp:lastPrinted>
  <dcterms:created xsi:type="dcterms:W3CDTF">2016-10-11T17:36:10Z</dcterms:created>
  <dcterms:modified xsi:type="dcterms:W3CDTF">2017-05-12T19:16:35Z</dcterms:modified>
</cp:coreProperties>
</file>