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ol\Downloads\"/>
    </mc:Choice>
  </mc:AlternateContent>
  <bookViews>
    <workbookView xWindow="0" yWindow="0" windowWidth="28800" windowHeight="12435"/>
  </bookViews>
  <sheets>
    <sheet name="Gráfico1" sheetId="3" r:id="rId1"/>
    <sheet name="Sector central" sheetId="1" state="hidden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I16" i="1" s="1"/>
  <c r="E16" i="1"/>
  <c r="F15" i="1"/>
  <c r="G15" i="1" s="1"/>
  <c r="E15" i="1"/>
  <c r="F14" i="1"/>
  <c r="G14" i="1" s="1"/>
  <c r="E14" i="1"/>
  <c r="F13" i="1"/>
  <c r="G13" i="1" s="1"/>
  <c r="E13" i="1"/>
  <c r="F12" i="1"/>
  <c r="H12" i="1" s="1"/>
  <c r="E12" i="1"/>
  <c r="E11" i="1"/>
  <c r="F10" i="1"/>
  <c r="E10" i="1"/>
  <c r="E8" i="1" s="1"/>
  <c r="M8" i="1"/>
  <c r="G12" i="1" l="1"/>
  <c r="G10" i="1"/>
  <c r="I10" i="1"/>
  <c r="H13" i="1"/>
  <c r="H14" i="1"/>
  <c r="H15" i="1"/>
  <c r="H16" i="1"/>
  <c r="H10" i="1"/>
  <c r="F11" i="1"/>
  <c r="G16" i="1"/>
  <c r="H11" i="1" l="1"/>
  <c r="I11" i="1"/>
  <c r="G11" i="1"/>
  <c r="F8" i="1"/>
  <c r="N12" i="1" s="1"/>
  <c r="I8" i="1" l="1"/>
  <c r="G8" i="1"/>
  <c r="H8" i="1"/>
  <c r="N10" i="1"/>
  <c r="N11" i="1"/>
  <c r="N8" i="1" l="1"/>
</calcChain>
</file>

<file path=xl/sharedStrings.xml><?xml version="1.0" encoding="utf-8"?>
<sst xmlns="http://schemas.openxmlformats.org/spreadsheetml/2006/main" count="17" uniqueCount="13">
  <si>
    <t>Concepto</t>
  </si>
  <si>
    <t>Diferencia</t>
  </si>
  <si>
    <t xml:space="preserve">Abs. </t>
  </si>
  <si>
    <t>%</t>
  </si>
  <si>
    <t>Total Sector Central</t>
  </si>
  <si>
    <t>Personal Docente</t>
  </si>
  <si>
    <t>Servidores Públicos Generales y de Confianza</t>
  </si>
  <si>
    <t>Personal  de Seguridad y Justicia</t>
  </si>
  <si>
    <t xml:space="preserve">    Mandos superiores</t>
  </si>
  <si>
    <t xml:space="preserve">    Mandos medios</t>
  </si>
  <si>
    <t xml:space="preserve">    Enlace y Apoyo Técnico</t>
  </si>
  <si>
    <t xml:space="preserve">    Personal operativo</t>
  </si>
  <si>
    <r>
      <rPr>
        <b/>
        <sz val="9"/>
        <rFont val="Gotham Book"/>
      </rPr>
      <t>Fuente:</t>
    </r>
    <r>
      <rPr>
        <sz val="9"/>
        <rFont val="Gotham Book"/>
      </rPr>
      <t xml:space="preserve"> Elaboración propia con información de la Subsecretaría de Administración.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</si>
</sst>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.0"/>
    <numFmt numFmtId="165" formatCode="0.0"/>
    <numFmt numFmtId="166" formatCode="_(* #,##0.00_);_(* \(#,##0.00\);_(* &quot;-&quot;??_);_(@_)"/>
    <numFmt numFmtId="167" formatCode="#,##0_ ;[Red]\-#,##0\ "/>
    <numFmt numFmtId="168" formatCode="#,##0.0_ ;[Red]\-#,##0.0\ 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Gotham Book"/>
    </font>
    <font>
      <b/>
      <sz val="10"/>
      <color theme="0"/>
      <name val="Gotham Bold"/>
    </font>
    <font>
      <sz val="5"/>
      <name val="Gotham Book"/>
    </font>
    <font>
      <sz val="5"/>
      <name val="Arial"/>
      <family val="2"/>
    </font>
    <font>
      <b/>
      <sz val="10"/>
      <name val="Gotham Bold"/>
    </font>
    <font>
      <sz val="10"/>
      <name val="Arial"/>
      <family val="2"/>
    </font>
    <font>
      <b/>
      <sz val="10"/>
      <color indexed="8"/>
      <name val="Gotham Book"/>
    </font>
    <font>
      <b/>
      <sz val="10"/>
      <name val="Arial"/>
      <family val="2"/>
    </font>
    <font>
      <b/>
      <sz val="10"/>
      <color indexed="8"/>
      <name val="Gotham Bold"/>
    </font>
    <font>
      <sz val="10"/>
      <name val="Gotham Bold"/>
    </font>
    <font>
      <sz val="10"/>
      <color indexed="8"/>
      <name val="Gotham Book"/>
    </font>
    <font>
      <b/>
      <sz val="10"/>
      <color rgb="FFFF0000"/>
      <name val="Gotham Bold"/>
    </font>
    <font>
      <sz val="9"/>
      <name val="Gotham Book"/>
    </font>
    <font>
      <b/>
      <sz val="9"/>
      <name val="Gotham Book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0" xfId="0" applyFont="1"/>
    <xf numFmtId="0" fontId="5" fillId="0" borderId="0" xfId="0" applyFont="1"/>
    <xf numFmtId="2" fontId="6" fillId="3" borderId="5" xfId="0" applyNumberFormat="1" applyFont="1" applyFill="1" applyBorder="1" applyAlignment="1">
      <alignment horizontal="center" vertical="center" wrapText="1"/>
    </xf>
    <xf numFmtId="3" fontId="6" fillId="3" borderId="6" xfId="1" applyNumberFormat="1" applyFont="1" applyFill="1" applyBorder="1" applyAlignment="1">
      <alignment vertical="center"/>
    </xf>
    <xf numFmtId="164" fontId="6" fillId="3" borderId="12" xfId="1" applyNumberFormat="1" applyFont="1" applyFill="1" applyBorder="1" applyAlignment="1">
      <alignment horizontal="right" vertical="center"/>
    </xf>
    <xf numFmtId="3" fontId="2" fillId="0" borderId="0" xfId="0" applyNumberFormat="1" applyFont="1"/>
    <xf numFmtId="2" fontId="8" fillId="0" borderId="0" xfId="0" applyNumberFormat="1" applyFont="1" applyFill="1" applyBorder="1" applyAlignment="1">
      <alignment horizontal="center" vertical="center" wrapText="1"/>
    </xf>
    <xf numFmtId="3" fontId="9" fillId="0" borderId="0" xfId="0" applyNumberFormat="1" applyFont="1"/>
    <xf numFmtId="165" fontId="2" fillId="0" borderId="0" xfId="0" applyNumberFormat="1" applyFont="1"/>
    <xf numFmtId="2" fontId="8" fillId="0" borderId="5" xfId="0" applyNumberFormat="1" applyFont="1" applyFill="1" applyBorder="1" applyAlignment="1">
      <alignment horizontal="center" vertical="center" wrapText="1"/>
    </xf>
    <xf numFmtId="3" fontId="8" fillId="0" borderId="6" xfId="1" applyNumberFormat="1" applyFont="1" applyFill="1" applyBorder="1" applyAlignment="1">
      <alignment vertical="center"/>
    </xf>
    <xf numFmtId="0" fontId="2" fillId="0" borderId="6" xfId="0" applyFont="1" applyFill="1" applyBorder="1"/>
    <xf numFmtId="0" fontId="2" fillId="0" borderId="12" xfId="0" applyFont="1" applyFill="1" applyBorder="1" applyAlignment="1">
      <alignment horizontal="right"/>
    </xf>
    <xf numFmtId="0" fontId="2" fillId="0" borderId="0" xfId="0" applyFont="1" applyFill="1"/>
    <xf numFmtId="0" fontId="0" fillId="0" borderId="0" xfId="0" applyFill="1"/>
    <xf numFmtId="2" fontId="10" fillId="0" borderId="5" xfId="0" applyNumberFormat="1" applyFont="1" applyBorder="1" applyAlignment="1">
      <alignment horizontal="left" vertical="center" wrapText="1"/>
    </xf>
    <xf numFmtId="3" fontId="10" fillId="0" borderId="6" xfId="1" applyNumberFormat="1" applyFont="1" applyFill="1" applyBorder="1" applyAlignment="1">
      <alignment vertical="center"/>
    </xf>
    <xf numFmtId="167" fontId="11" fillId="0" borderId="6" xfId="2" applyNumberFormat="1" applyFont="1" applyBorder="1" applyAlignment="1">
      <alignment horizontal="right" vertical="center"/>
    </xf>
    <xf numFmtId="168" fontId="11" fillId="0" borderId="12" xfId="2" applyNumberFormat="1" applyFont="1" applyBorder="1" applyAlignment="1">
      <alignment horizontal="right" vertical="center"/>
    </xf>
    <xf numFmtId="2" fontId="12" fillId="0" borderId="0" xfId="0" applyNumberFormat="1" applyFont="1" applyFill="1" applyBorder="1" applyAlignment="1">
      <alignment horizontal="left" vertical="center" wrapText="1"/>
    </xf>
    <xf numFmtId="3" fontId="12" fillId="0" borderId="0" xfId="1" applyNumberFormat="1" applyFont="1" applyFill="1" applyBorder="1" applyAlignment="1">
      <alignment vertical="center"/>
    </xf>
    <xf numFmtId="2" fontId="10" fillId="3" borderId="5" xfId="0" applyNumberFormat="1" applyFont="1" applyFill="1" applyBorder="1" applyAlignment="1">
      <alignment horizontal="left" vertical="center" wrapText="1"/>
    </xf>
    <xf numFmtId="3" fontId="10" fillId="3" borderId="6" xfId="1" applyNumberFormat="1" applyFont="1" applyFill="1" applyBorder="1" applyAlignment="1">
      <alignment horizontal="right" vertical="center"/>
    </xf>
    <xf numFmtId="3" fontId="10" fillId="3" borderId="6" xfId="1" applyNumberFormat="1" applyFont="1" applyFill="1" applyBorder="1" applyAlignment="1">
      <alignment vertical="center"/>
    </xf>
    <xf numFmtId="167" fontId="11" fillId="3" borderId="6" xfId="2" applyNumberFormat="1" applyFont="1" applyFill="1" applyBorder="1" applyAlignment="1">
      <alignment horizontal="right" vertical="center"/>
    </xf>
    <xf numFmtId="164" fontId="10" fillId="3" borderId="12" xfId="1" applyNumberFormat="1" applyFont="1" applyFill="1" applyBorder="1" applyAlignment="1">
      <alignment horizontal="right" vertical="center"/>
    </xf>
    <xf numFmtId="2" fontId="12" fillId="0" borderId="5" xfId="0" applyNumberFormat="1" applyFont="1" applyBorder="1" applyAlignment="1">
      <alignment horizontal="left" vertical="center" wrapText="1"/>
    </xf>
    <xf numFmtId="3" fontId="12" fillId="0" borderId="6" xfId="3" applyNumberFormat="1" applyFont="1" applyBorder="1" applyAlignment="1">
      <alignment vertical="center"/>
    </xf>
    <xf numFmtId="167" fontId="2" fillId="0" borderId="6" xfId="2" applyNumberFormat="1" applyFont="1" applyBorder="1" applyAlignment="1">
      <alignment horizontal="right" vertical="center"/>
    </xf>
    <xf numFmtId="164" fontId="12" fillId="0" borderId="12" xfId="1" applyNumberFormat="1" applyFont="1" applyFill="1" applyBorder="1" applyAlignment="1">
      <alignment horizontal="right" vertical="center"/>
    </xf>
    <xf numFmtId="2" fontId="12" fillId="3" borderId="5" xfId="0" applyNumberFormat="1" applyFont="1" applyFill="1" applyBorder="1" applyAlignment="1">
      <alignment horizontal="left" vertical="center" wrapText="1"/>
    </xf>
    <xf numFmtId="3" fontId="12" fillId="3" borderId="6" xfId="3" applyNumberFormat="1" applyFont="1" applyFill="1" applyBorder="1" applyAlignment="1">
      <alignment vertical="center"/>
    </xf>
    <xf numFmtId="167" fontId="2" fillId="3" borderId="6" xfId="2" applyNumberFormat="1" applyFont="1" applyFill="1" applyBorder="1" applyAlignment="1">
      <alignment horizontal="right" vertical="center"/>
    </xf>
    <xf numFmtId="164" fontId="2" fillId="3" borderId="12" xfId="1" applyNumberFormat="1" applyFont="1" applyFill="1" applyBorder="1" applyAlignment="1">
      <alignment horizontal="right" vertical="center"/>
    </xf>
    <xf numFmtId="2" fontId="12" fillId="0" borderId="0" xfId="0" applyNumberFormat="1" applyFont="1" applyBorder="1" applyAlignment="1">
      <alignment horizontal="left" vertical="center" wrapText="1"/>
    </xf>
    <xf numFmtId="3" fontId="12" fillId="0" borderId="0" xfId="1" applyNumberFormat="1" applyFont="1" applyBorder="1" applyAlignment="1">
      <alignment vertical="center"/>
    </xf>
    <xf numFmtId="164" fontId="12" fillId="3" borderId="12" xfId="1" applyNumberFormat="1" applyFont="1" applyFill="1" applyBorder="1" applyAlignment="1">
      <alignment horizontal="right" vertical="center"/>
    </xf>
    <xf numFmtId="2" fontId="10" fillId="0" borderId="13" xfId="0" applyNumberFormat="1" applyFont="1" applyBorder="1" applyAlignment="1">
      <alignment horizontal="left" vertical="center" wrapText="1"/>
    </xf>
    <xf numFmtId="3" fontId="10" fillId="0" borderId="14" xfId="1" applyNumberFormat="1" applyFont="1" applyFill="1" applyBorder="1" applyAlignment="1">
      <alignment vertical="center"/>
    </xf>
    <xf numFmtId="3" fontId="13" fillId="0" borderId="14" xfId="1" applyNumberFormat="1" applyFont="1" applyFill="1" applyBorder="1" applyAlignment="1">
      <alignment vertical="center"/>
    </xf>
    <xf numFmtId="164" fontId="13" fillId="0" borderId="15" xfId="1" applyNumberFormat="1" applyFont="1" applyFill="1" applyBorder="1" applyAlignment="1">
      <alignment horizontal="right" vertical="center"/>
    </xf>
    <xf numFmtId="0" fontId="14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4">
    <cellStyle name="Millares" xfId="1" builtinId="3"/>
    <cellStyle name="Millares 2" xfId="3"/>
    <cellStyle name="Millares_Parfed mpales 06-07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13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cat>
            <c:strRef>
              <c:f>'Sector central'!$L$10:$L$12</c:f>
              <c:strCache>
                <c:ptCount val="3"/>
                <c:pt idx="0">
                  <c:v>Personal Docente</c:v>
                </c:pt>
                <c:pt idx="1">
                  <c:v>Personal  de Seguridad y Justicia</c:v>
                </c:pt>
                <c:pt idx="2">
                  <c:v>Servidores Públicos Generales y de Confianza</c:v>
                </c:pt>
              </c:strCache>
            </c:strRef>
          </c:cat>
          <c:val>
            <c:numRef>
              <c:f>'Sector central'!$M$10:$M$12</c:f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bg1">
                  <a:lumMod val="8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0.25304624187436192"/>
                  <c:y val="-0.1623565102491487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'Sector central'!$L$10:$L$12</c:f>
              <c:strCache>
                <c:ptCount val="3"/>
                <c:pt idx="0">
                  <c:v>Personal Docente</c:v>
                </c:pt>
                <c:pt idx="1">
                  <c:v>Personal  de Seguridad y Justicia</c:v>
                </c:pt>
                <c:pt idx="2">
                  <c:v>Servidores Públicos Generales y de Confianza</c:v>
                </c:pt>
              </c:strCache>
            </c:strRef>
          </c:cat>
          <c:val>
            <c:numRef>
              <c:f>'Sector central'!$N$10:$N$12</c:f>
              <c:numCache>
                <c:formatCode>0.0</c:formatCode>
                <c:ptCount val="3"/>
                <c:pt idx="0">
                  <c:v>68.493909552454753</c:v>
                </c:pt>
                <c:pt idx="1">
                  <c:v>14.876463955890692</c:v>
                </c:pt>
                <c:pt idx="2">
                  <c:v>16.629626491654555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8550" cy="6291303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uadros%20y%20gr&#225;fic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"/>
      <sheetName val="Sector central"/>
      <sheetName val="gráfica"/>
      <sheetName val="Por dependencia"/>
      <sheetName val="Gráfico1"/>
      <sheetName val="Nvas plazas"/>
      <sheetName val="Sector auxiliar"/>
    </sheetNames>
    <sheetDataSet>
      <sheetData sheetId="0">
        <row r="10">
          <cell r="C10">
            <v>103526</v>
          </cell>
          <cell r="D10">
            <v>105095</v>
          </cell>
        </row>
        <row r="13">
          <cell r="C13">
            <v>353</v>
          </cell>
          <cell r="D13">
            <v>354</v>
          </cell>
        </row>
        <row r="14">
          <cell r="C14">
            <v>1824</v>
          </cell>
          <cell r="D14">
            <v>1905</v>
          </cell>
        </row>
        <row r="15">
          <cell r="C15">
            <v>3094</v>
          </cell>
          <cell r="D15">
            <v>3306</v>
          </cell>
        </row>
        <row r="16">
          <cell r="C16">
            <v>18815</v>
          </cell>
          <cell r="D16">
            <v>19951</v>
          </cell>
        </row>
        <row r="17">
          <cell r="C17">
            <v>22981</v>
          </cell>
          <cell r="D17">
            <v>22826</v>
          </cell>
        </row>
      </sheetData>
      <sheetData sheetId="1">
        <row r="10">
          <cell r="L10" t="str">
            <v>Personal Docente</v>
          </cell>
          <cell r="M10">
            <v>100340</v>
          </cell>
        </row>
        <row r="11">
          <cell r="L11" t="str">
            <v>Personal  de Seguridad y Justicia</v>
          </cell>
          <cell r="M11">
            <v>24086</v>
          </cell>
        </row>
        <row r="12">
          <cell r="L12" t="str">
            <v>Servidores Públicos Generales y de Confianza</v>
          </cell>
          <cell r="M12">
            <v>23269</v>
          </cell>
        </row>
      </sheetData>
      <sheetData sheetId="2" refreshError="1"/>
      <sheetData sheetId="3"/>
      <sheetData sheetId="4" refreshError="1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D4:N24"/>
  <sheetViews>
    <sheetView showGridLines="0" workbookViewId="0">
      <selection activeCell="L10" sqref="L10:N12"/>
    </sheetView>
  </sheetViews>
  <sheetFormatPr baseColWidth="10" defaultRowHeight="12.75" x14ac:dyDescent="0.2"/>
  <cols>
    <col min="4" max="4" width="45.85546875" style="1" bestFit="1" customWidth="1"/>
    <col min="5" max="5" width="8.7109375" style="1" customWidth="1"/>
    <col min="6" max="6" width="10.140625" style="1" bestFit="1" customWidth="1"/>
    <col min="7" max="7" width="7.85546875" style="1" customWidth="1"/>
    <col min="8" max="8" width="6.5703125" style="1" customWidth="1"/>
    <col min="9" max="9" width="11.42578125" style="1"/>
    <col min="12" max="12" width="45.85546875" bestFit="1" customWidth="1"/>
    <col min="13" max="13" width="0" hidden="1" customWidth="1"/>
    <col min="14" max="14" width="11.42578125" style="1"/>
  </cols>
  <sheetData>
    <row r="4" spans="4:14" ht="13.5" thickBot="1" x14ac:dyDescent="0.25"/>
    <row r="5" spans="4:14" ht="12.75" customHeight="1" x14ac:dyDescent="0.2">
      <c r="D5" s="49" t="s">
        <v>0</v>
      </c>
      <c r="E5" s="51">
        <v>2014</v>
      </c>
      <c r="F5" s="51">
        <v>2015</v>
      </c>
      <c r="G5" s="53" t="s">
        <v>1</v>
      </c>
      <c r="H5" s="54"/>
    </row>
    <row r="6" spans="4:14" ht="14.25" customHeight="1" x14ac:dyDescent="0.2">
      <c r="D6" s="50"/>
      <c r="E6" s="52"/>
      <c r="F6" s="52"/>
      <c r="G6" s="2" t="s">
        <v>2</v>
      </c>
      <c r="H6" s="3" t="s">
        <v>3</v>
      </c>
    </row>
    <row r="7" spans="4:14" s="8" customFormat="1" ht="5.0999999999999996" customHeight="1" x14ac:dyDescent="0.15">
      <c r="D7" s="4"/>
      <c r="E7" s="5"/>
      <c r="F7" s="5"/>
      <c r="G7" s="5"/>
      <c r="H7" s="6"/>
      <c r="I7" s="7"/>
      <c r="N7" s="7"/>
    </row>
    <row r="8" spans="4:14" x14ac:dyDescent="0.2">
      <c r="D8" s="9" t="s">
        <v>4</v>
      </c>
      <c r="E8" s="10">
        <f>+E10+E11+E16</f>
        <v>150593</v>
      </c>
      <c r="F8" s="10">
        <f>+F10+F11+F16</f>
        <v>153437</v>
      </c>
      <c r="G8" s="10">
        <f>+F8-E8</f>
        <v>2844</v>
      </c>
      <c r="H8" s="11">
        <f>+((F8/E8)-1)*100</f>
        <v>1.888533995604047</v>
      </c>
      <c r="I8" s="12">
        <f>+F8-E8</f>
        <v>2844</v>
      </c>
      <c r="L8" s="13" t="s">
        <v>4</v>
      </c>
      <c r="M8" s="14">
        <f>SUM(M10:M12)</f>
        <v>147695</v>
      </c>
      <c r="N8" s="15">
        <f>+N10+N11+N12</f>
        <v>100</v>
      </c>
    </row>
    <row r="9" spans="4:14" s="21" customFormat="1" ht="5.0999999999999996" customHeight="1" x14ac:dyDescent="0.2">
      <c r="D9" s="16"/>
      <c r="E9" s="17"/>
      <c r="F9" s="17"/>
      <c r="G9" s="18"/>
      <c r="H9" s="19"/>
      <c r="I9" s="20"/>
      <c r="N9" s="20"/>
    </row>
    <row r="10" spans="4:14" x14ac:dyDescent="0.2">
      <c r="D10" s="22" t="s">
        <v>5</v>
      </c>
      <c r="E10" s="23">
        <f>+[1]INDICADORES!C10</f>
        <v>103526</v>
      </c>
      <c r="F10" s="23">
        <f>+[1]INDICADORES!D10</f>
        <v>105095</v>
      </c>
      <c r="G10" s="24">
        <f t="shared" ref="G10:G16" si="0">+F10-E10</f>
        <v>1569</v>
      </c>
      <c r="H10" s="25">
        <f t="shared" ref="H10:H15" si="1">+((F10/E10)-1)*100</f>
        <v>1.5155613082703967</v>
      </c>
      <c r="I10" s="12">
        <f>+F10-E10</f>
        <v>1569</v>
      </c>
      <c r="L10" s="26" t="s">
        <v>5</v>
      </c>
      <c r="M10" s="27">
        <v>100340</v>
      </c>
      <c r="N10" s="15">
        <f>+F10/F8*100</f>
        <v>68.493909552454753</v>
      </c>
    </row>
    <row r="11" spans="4:14" x14ac:dyDescent="0.2">
      <c r="D11" s="28" t="s">
        <v>6</v>
      </c>
      <c r="E11" s="29">
        <f>+E12+E13+E14+E15</f>
        <v>24086</v>
      </c>
      <c r="F11" s="30">
        <f>+F12+F13+F14+F15</f>
        <v>25516</v>
      </c>
      <c r="G11" s="31">
        <f t="shared" si="0"/>
        <v>1430</v>
      </c>
      <c r="H11" s="32">
        <f t="shared" si="1"/>
        <v>5.9370588723739903</v>
      </c>
      <c r="I11" s="12">
        <f>+F11-E11</f>
        <v>1430</v>
      </c>
      <c r="L11" s="26" t="s">
        <v>7</v>
      </c>
      <c r="M11" s="27">
        <v>24086</v>
      </c>
      <c r="N11" s="15">
        <f>+F16/F8*100</f>
        <v>14.876463955890692</v>
      </c>
    </row>
    <row r="12" spans="4:14" x14ac:dyDescent="0.2">
      <c r="D12" s="33" t="s">
        <v>8</v>
      </c>
      <c r="E12" s="34">
        <f>+[1]INDICADORES!C13</f>
        <v>353</v>
      </c>
      <c r="F12" s="34">
        <f>+[1]INDICADORES!D13</f>
        <v>354</v>
      </c>
      <c r="G12" s="35">
        <f t="shared" si="0"/>
        <v>1</v>
      </c>
      <c r="H12" s="36">
        <f t="shared" si="1"/>
        <v>0.28328611898016387</v>
      </c>
      <c r="L12" s="26" t="s">
        <v>6</v>
      </c>
      <c r="M12" s="27">
        <v>23269</v>
      </c>
      <c r="N12" s="15">
        <f>+F11/F8*100</f>
        <v>16.629626491654555</v>
      </c>
    </row>
    <row r="13" spans="4:14" x14ac:dyDescent="0.2">
      <c r="D13" s="37" t="s">
        <v>9</v>
      </c>
      <c r="E13" s="38">
        <f>+[1]INDICADORES!C14</f>
        <v>1824</v>
      </c>
      <c r="F13" s="38">
        <f>+[1]INDICADORES!D14</f>
        <v>1905</v>
      </c>
      <c r="G13" s="39">
        <f t="shared" si="0"/>
        <v>81</v>
      </c>
      <c r="H13" s="40">
        <f t="shared" si="1"/>
        <v>4.4407894736842035</v>
      </c>
      <c r="L13" s="41"/>
      <c r="M13" s="42"/>
    </row>
    <row r="14" spans="4:14" x14ac:dyDescent="0.2">
      <c r="D14" s="33" t="s">
        <v>10</v>
      </c>
      <c r="E14" s="34">
        <f>+[1]INDICADORES!C15</f>
        <v>3094</v>
      </c>
      <c r="F14" s="34">
        <f>+[1]INDICADORES!D15</f>
        <v>3306</v>
      </c>
      <c r="G14" s="35">
        <f t="shared" si="0"/>
        <v>212</v>
      </c>
      <c r="H14" s="36">
        <f t="shared" si="1"/>
        <v>6.8519715578539087</v>
      </c>
      <c r="L14" s="41"/>
      <c r="M14" s="42"/>
    </row>
    <row r="15" spans="4:14" x14ac:dyDescent="0.2">
      <c r="D15" s="37" t="s">
        <v>11</v>
      </c>
      <c r="E15" s="38">
        <f>+[1]INDICADORES!C16</f>
        <v>18815</v>
      </c>
      <c r="F15" s="38">
        <f>+[1]INDICADORES!D16</f>
        <v>19951</v>
      </c>
      <c r="G15" s="39">
        <f t="shared" si="0"/>
        <v>1136</v>
      </c>
      <c r="H15" s="43">
        <f t="shared" si="1"/>
        <v>6.0377358490566024</v>
      </c>
      <c r="L15" s="41"/>
      <c r="M15" s="42"/>
    </row>
    <row r="16" spans="4:14" ht="13.5" thickBot="1" x14ac:dyDescent="0.25">
      <c r="D16" s="44" t="s">
        <v>7</v>
      </c>
      <c r="E16" s="45">
        <f>+[1]INDICADORES!C17</f>
        <v>22981</v>
      </c>
      <c r="F16" s="45">
        <f>+[1]INDICADORES!D17</f>
        <v>22826</v>
      </c>
      <c r="G16" s="46">
        <f t="shared" si="0"/>
        <v>-155</v>
      </c>
      <c r="H16" s="47">
        <f>+((F16/E16)-1)*100</f>
        <v>-0.67447021452504696</v>
      </c>
      <c r="I16" s="12">
        <f>+F16-E16</f>
        <v>-155</v>
      </c>
    </row>
    <row r="17" spans="4:5" x14ac:dyDescent="0.2">
      <c r="D17" s="48" t="s">
        <v>12</v>
      </c>
    </row>
    <row r="20" spans="4:5" x14ac:dyDescent="0.2">
      <c r="E20" s="12"/>
    </row>
    <row r="24" spans="4:5" x14ac:dyDescent="0.2">
      <c r="E24" s="12"/>
    </row>
  </sheetData>
  <mergeCells count="4">
    <mergeCell ref="D5:D6"/>
    <mergeCell ref="E5:E6"/>
    <mergeCell ref="F5:F6"/>
    <mergeCell ref="G5:H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Sector central</vt:lpstr>
      <vt:lpstr>Gráfico1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Karol</cp:lastModifiedBy>
  <dcterms:created xsi:type="dcterms:W3CDTF">2016-02-16T17:03:03Z</dcterms:created>
  <dcterms:modified xsi:type="dcterms:W3CDTF">2016-02-16T17:09:25Z</dcterms:modified>
</cp:coreProperties>
</file>