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<sst xmlns="http://schemas.openxmlformats.org/spreadsheetml/2006/main" count="40" uniqueCount="40">
  <si>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3700. Servicios de Traslado y Viáticos</t>
    </r>
    <r>
      <rPr>
        <b/>
        <vertAlign val="superscript"/>
        <sz val="10"/>
        <color indexed="8"/>
        <rFont val="Arial"/>
        <family val="2"/>
      </rPr>
      <t xml:space="preserve"> 1/</t>
    </r>
  </si>
  <si>
    <t>Del 1 de enero al 31 de diciembre de 2014</t>
  </si>
  <si>
    <t>(miles de pesos)</t>
  </si>
  <si>
    <t>Concepto</t>
  </si>
  <si>
    <t>Presupuesto</t>
  </si>
  <si>
    <t xml:space="preserve">Variación </t>
  </si>
  <si>
    <t>Modificado</t>
  </si>
  <si>
    <t>Ejercido</t>
  </si>
  <si>
    <t>mdp</t>
  </si>
  <si>
    <t>%</t>
  </si>
  <si>
    <t>Total</t>
  </si>
  <si>
    <t>Gubernatura</t>
  </si>
  <si>
    <t xml:space="preserve">Secretaría General de Gobierno </t>
  </si>
  <si>
    <t>Secretaría de Finanzas</t>
  </si>
  <si>
    <t>Secretaría del Trabajo</t>
  </si>
  <si>
    <t>Secretaría de Educación</t>
  </si>
  <si>
    <t>Secretaria del Agua y Obra Pública</t>
  </si>
  <si>
    <t>Secretaría de Desarrollo Agropecuario</t>
  </si>
  <si>
    <t>Secretaría de Desarrollo Económico</t>
  </si>
  <si>
    <t>Secretaría de la Contraloría</t>
  </si>
  <si>
    <t>Secretaría de Comunicaciones</t>
  </si>
  <si>
    <t>Secretaría del Medio Ambiente</t>
  </si>
  <si>
    <t>Procuraduría General de Justicia</t>
  </si>
  <si>
    <t>Coordinación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</si>
  <si>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</si>
  <si>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</si>
  <si>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</si>
  <si>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</si>
  <si>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</si>
  <si>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 xml:space="preserve">Secretaría de Desarrollo Urbano </t>
  </si>
  <si>
    <t>Secretaría de Turismo</t>
  </si>
  <si>
    <t>Secretaría de Seguridad Ciudadana</t>
  </si>
  <si>
    <t>Consejería Jurídica del Ejecutivo Estatal</t>
  </si>
  <si>
    <t>Tribunal de lo Contencioso Administrativo</t>
  </si>
  <si>
    <t>Junta Local de Conciliacion y Arbitraje Valle de Toluca</t>
  </si>
  <si>
    <t>Tribunal Estatal de Conciliación y Arbitraje</t>
  </si>
  <si>
    <t>Junta Local de Conciliacion y Arbitraje Valle Cuautitlán Texcoco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</si>
  <si>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La partida 3700 se integra de los siguientes conceptos: pasajes y traslados aéreos, terrestres y marítimos, viáticos nacionales y al extranjero, así como otros servicios de traslado y hospedaje.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</si>
  <si>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Este año no se presentan registros en la partida 3850 "Gastos de representación" correspondientes al Sector Central  ya que esta partida "esta destinada a cubrir los gastos institucionales que las administraciones municipales erogan en el desempeño de sus funciones".</t>
    </r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</si>
  <si>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Cuenta Pública 2014.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</si>
</sst>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  <numFmt numFmtId="166" formatCode="#,##0.0_ ;[Red]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Gill Sans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53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164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66" fontId="51" fillId="0" borderId="0" xfId="0" applyNumberFormat="1" applyFont="1" applyBorder="1" applyAlignment="1">
      <alignment vertical="center"/>
    </xf>
    <xf numFmtId="166" fontId="6" fillId="0" borderId="11" xfId="49" applyNumberFormat="1" applyFont="1" applyFill="1" applyBorder="1" applyAlignment="1">
      <alignment vertical="center"/>
    </xf>
    <xf numFmtId="164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" fillId="33" borderId="10" xfId="53" applyFont="1" applyFill="1" applyBorder="1" applyAlignment="1">
      <alignment horizontal="center" vertical="center"/>
      <protection/>
    </xf>
    <xf numFmtId="164" fontId="5" fillId="33" borderId="0" xfId="53" applyNumberFormat="1" applyFont="1" applyFill="1" applyBorder="1" applyAlignment="1">
      <alignment vertical="center"/>
      <protection/>
    </xf>
    <xf numFmtId="4" fontId="5" fillId="33" borderId="0" xfId="53" applyNumberFormat="1" applyFont="1" applyFill="1" applyBorder="1" applyAlignment="1">
      <alignment vertical="center"/>
      <protection/>
    </xf>
    <xf numFmtId="164" fontId="52" fillId="33" borderId="0" xfId="53" applyNumberFormat="1" applyFont="1" applyFill="1" applyBorder="1" applyAlignment="1">
      <alignment vertical="center"/>
      <protection/>
    </xf>
    <xf numFmtId="165" fontId="5" fillId="33" borderId="11" xfId="49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164" fontId="51" fillId="33" borderId="0" xfId="0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166" fontId="51" fillId="33" borderId="0" xfId="0" applyNumberFormat="1" applyFont="1" applyFill="1" applyBorder="1" applyAlignment="1">
      <alignment vertical="center"/>
    </xf>
    <xf numFmtId="166" fontId="6" fillId="33" borderId="11" xfId="49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164" fontId="51" fillId="33" borderId="13" xfId="0" applyNumberFormat="1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166" fontId="51" fillId="33" borderId="13" xfId="0" applyNumberFormat="1" applyFont="1" applyFill="1" applyBorder="1" applyAlignment="1">
      <alignment vertical="center"/>
    </xf>
    <xf numFmtId="166" fontId="6" fillId="33" borderId="14" xfId="49" applyNumberFormat="1" applyFont="1" applyFill="1" applyBorder="1" applyAlignment="1">
      <alignment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9" fillId="34" borderId="17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51" fillId="0" borderId="0" xfId="0" applyFont="1" applyAlignment="1">
      <alignment horizontal="justify" vertical="center" wrapText="1"/>
    </xf>
    <xf numFmtId="49" fontId="6" fillId="0" borderId="0" xfId="0" applyNumberFormat="1" applyFont="1" applyBorder="1" applyAlignment="1">
      <alignment horizontal="justify" vertical="top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49" fillId="34" borderId="19" xfId="53" applyFont="1" applyFill="1" applyBorder="1" applyAlignment="1">
      <alignment horizontal="center" vertical="center" wrapText="1"/>
      <protection/>
    </xf>
    <xf numFmtId="0" fontId="49" fillId="34" borderId="20" xfId="53" applyFont="1" applyFill="1" applyBorder="1" applyAlignment="1">
      <alignment horizontal="center" vertical="center" wrapText="1"/>
      <protection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Cuadro Sit Fin (Mayo 2009)" xfId="49"/>
    <cellStyle name="Currency" xfId="50"/>
    <cellStyle name="Currency [0]" xfId="51"/>
    <cellStyle name="Neutral" xfId="52"/>
    <cellStyle name="Normal_Cuadro Sit Fin (Mayo 2009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85725</xdr:rowOff>
    </xdr:to>
    <xdr:pic>
      <xdr:nvPicPr>
        <xdr:cNvPr id="1" name="3 Imagen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47625</xdr:rowOff>
    </xdr:from>
    <xdr:to>
      <xdr:col>9</xdr:col>
      <xdr:colOff>361950</xdr:colOff>
      <xdr:row>4</xdr:row>
      <xdr:rowOff>152400</xdr:rowOff>
    </xdr:to>
    <xdr:pic>
      <xdr:nvPicPr>
        <xdr:cNvPr id="2" name="Imagen 6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4762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8:H45"/>
  <sheetViews>
    <sheetView showGridLines="0" tabSelected="1" zoomScalePageLayoutView="0" workbookViewId="0" topLeftCell="A1">
      <selection activeCell="I20" sqref="I20"/>
    </sheetView>
  </sheetViews>
  <sheetFormatPr defaultColWidth="11.421875" defaultRowHeight="15"/>
  <cols>
    <col min="1" max="2" width="11.421875" style="1" customWidth="1"/>
    <col min="3" max="3" width="51.00390625" style="1" customWidth="1"/>
    <col min="4" max="4" width="13.8515625" style="1" customWidth="1"/>
    <col min="5" max="5" width="11.421875" style="1" customWidth="1"/>
    <col min="6" max="6" width="1.57421875" style="1" customWidth="1"/>
    <col min="7" max="7" width="11.421875" style="1" customWidth="1"/>
    <col min="8" max="8" width="7.28125" style="1" customWidth="1"/>
    <col min="9" max="16384" width="11.421875" style="1" customWidth="1"/>
  </cols>
  <sheetData>
    <row r="1" ht="14.25"/>
    <row r="2" ht="14.25"/>
    <row r="3" ht="14.25"/>
    <row r="4" ht="14.25"/>
    <row r="5" ht="14.25"/>
    <row r="6" ht="14.25"/>
    <row r="8" spans="3:8" ht="14.25">
      <c r="C8" s="42" t="s">
        <v>0</v>
      </c>
      <c r="D8" s="42"/>
      <c r="E8" s="42"/>
      <c r="F8" s="42"/>
      <c r="G8" s="42"/>
      <c r="H8" s="42"/>
    </row>
    <row r="9" spans="3:8" ht="14.25">
      <c r="C9" s="42" t="s">
        <v>1</v>
      </c>
      <c r="D9" s="42"/>
      <c r="E9" s="42"/>
      <c r="F9" s="42"/>
      <c r="G9" s="42"/>
      <c r="H9" s="42"/>
    </row>
    <row r="10" spans="3:8" ht="15.75" customHeight="1" thickBot="1">
      <c r="C10" s="43" t="s">
        <v>2</v>
      </c>
      <c r="D10" s="43"/>
      <c r="E10" s="43"/>
      <c r="F10" s="43"/>
      <c r="G10" s="43"/>
      <c r="H10" s="43"/>
    </row>
    <row r="11" spans="3:8" ht="14.25">
      <c r="C11" s="44" t="s">
        <v>3</v>
      </c>
      <c r="D11" s="37" t="s">
        <v>4</v>
      </c>
      <c r="E11" s="37"/>
      <c r="F11" s="46"/>
      <c r="G11" s="37" t="s">
        <v>5</v>
      </c>
      <c r="H11" s="38"/>
    </row>
    <row r="12" spans="3:8" ht="14.25">
      <c r="C12" s="45"/>
      <c r="D12" s="33" t="s">
        <v>6</v>
      </c>
      <c r="E12" s="34" t="s">
        <v>7</v>
      </c>
      <c r="F12" s="47"/>
      <c r="G12" s="34" t="s">
        <v>8</v>
      </c>
      <c r="H12" s="35" t="s">
        <v>9</v>
      </c>
    </row>
    <row r="13" spans="3:8" s="2" customFormat="1" ht="4.5" customHeight="1">
      <c r="C13" s="3"/>
      <c r="D13" s="4"/>
      <c r="E13" s="4"/>
      <c r="F13" s="4"/>
      <c r="G13" s="4"/>
      <c r="H13" s="5"/>
    </row>
    <row r="14" spans="3:8" s="2" customFormat="1" ht="14.25">
      <c r="C14" s="17" t="s">
        <v>10</v>
      </c>
      <c r="D14" s="18">
        <f>SUM(D15:D40)</f>
        <v>68334.90000000002</v>
      </c>
      <c r="E14" s="18">
        <f>SUM(E15:E40)</f>
        <v>59382.20000000001</v>
      </c>
      <c r="F14" s="19"/>
      <c r="G14" s="20">
        <f>SUM(E14-D14)</f>
        <v>-8952.700000000012</v>
      </c>
      <c r="H14" s="21">
        <f>+((E14/D14)-1)*100</f>
        <v>-13.101211825875225</v>
      </c>
    </row>
    <row r="15" spans="3:8" s="6" customFormat="1" ht="14.25">
      <c r="C15" s="7" t="s">
        <v>11</v>
      </c>
      <c r="D15" s="8">
        <v>85.6</v>
      </c>
      <c r="E15" s="8">
        <v>63.6</v>
      </c>
      <c r="F15" s="9"/>
      <c r="G15" s="10">
        <f aca="true" t="shared" si="0" ref="G15:G40">SUM(E15-D15)</f>
        <v>-21.999999999999993</v>
      </c>
      <c r="H15" s="11">
        <f aca="true" t="shared" si="1" ref="H15:H40">+((E15/D15)-1)*100</f>
        <v>-25.70093457943925</v>
      </c>
    </row>
    <row r="16" spans="3:8" s="6" customFormat="1" ht="14.25">
      <c r="C16" s="22" t="s">
        <v>12</v>
      </c>
      <c r="D16" s="23">
        <v>3381</v>
      </c>
      <c r="E16" s="23">
        <v>2390.9</v>
      </c>
      <c r="F16" s="24"/>
      <c r="G16" s="25">
        <f t="shared" si="0"/>
        <v>-990.0999999999999</v>
      </c>
      <c r="H16" s="26">
        <f t="shared" si="1"/>
        <v>-29.284235433303753</v>
      </c>
    </row>
    <row r="17" spans="3:8" s="6" customFormat="1" ht="14.25">
      <c r="C17" s="7" t="s">
        <v>13</v>
      </c>
      <c r="D17" s="8">
        <v>5458.4</v>
      </c>
      <c r="E17" s="8">
        <v>4733</v>
      </c>
      <c r="F17" s="9"/>
      <c r="G17" s="10">
        <f t="shared" si="0"/>
        <v>-725.3999999999996</v>
      </c>
      <c r="H17" s="11">
        <f t="shared" si="1"/>
        <v>-13.289608676535247</v>
      </c>
    </row>
    <row r="18" spans="3:8" s="6" customFormat="1" ht="14.25">
      <c r="C18" s="22" t="s">
        <v>14</v>
      </c>
      <c r="D18" s="23">
        <v>589.9</v>
      </c>
      <c r="E18" s="23">
        <v>576.7</v>
      </c>
      <c r="F18" s="24"/>
      <c r="G18" s="25">
        <f t="shared" si="0"/>
        <v>-13.199999999999932</v>
      </c>
      <c r="H18" s="26">
        <f t="shared" si="1"/>
        <v>-2.2376674012544395</v>
      </c>
    </row>
    <row r="19" spans="3:8" s="6" customFormat="1" ht="14.25">
      <c r="C19" s="7" t="s">
        <v>15</v>
      </c>
      <c r="D19" s="8">
        <v>10683</v>
      </c>
      <c r="E19" s="8">
        <v>9798</v>
      </c>
      <c r="F19" s="9"/>
      <c r="G19" s="10">
        <f t="shared" si="0"/>
        <v>-885</v>
      </c>
      <c r="H19" s="11">
        <f t="shared" si="1"/>
        <v>-8.284189834316201</v>
      </c>
    </row>
    <row r="20" spans="3:8" s="6" customFormat="1" ht="14.25">
      <c r="C20" s="22" t="s">
        <v>16</v>
      </c>
      <c r="D20" s="23">
        <v>883.6</v>
      </c>
      <c r="E20" s="23">
        <v>881.5</v>
      </c>
      <c r="F20" s="24"/>
      <c r="G20" s="25">
        <f t="shared" si="0"/>
        <v>-2.1000000000000227</v>
      </c>
      <c r="H20" s="26">
        <f t="shared" si="1"/>
        <v>-0.23766410140335648</v>
      </c>
    </row>
    <row r="21" spans="3:8" s="6" customFormat="1" ht="14.25">
      <c r="C21" s="7" t="s">
        <v>17</v>
      </c>
      <c r="D21" s="8">
        <v>186.6</v>
      </c>
      <c r="E21" s="8">
        <v>32.1</v>
      </c>
      <c r="F21" s="9"/>
      <c r="G21" s="10">
        <f t="shared" si="0"/>
        <v>-154.5</v>
      </c>
      <c r="H21" s="11">
        <f t="shared" si="1"/>
        <v>-82.79742765273312</v>
      </c>
    </row>
    <row r="22" spans="3:8" s="6" customFormat="1" ht="14.25">
      <c r="C22" s="22" t="s">
        <v>18</v>
      </c>
      <c r="D22" s="23">
        <v>4856.6</v>
      </c>
      <c r="E22" s="23">
        <v>4568.7</v>
      </c>
      <c r="F22" s="24"/>
      <c r="G22" s="25">
        <f t="shared" si="0"/>
        <v>-287.90000000000055</v>
      </c>
      <c r="H22" s="26">
        <f t="shared" si="1"/>
        <v>-5.928015484083526</v>
      </c>
    </row>
    <row r="23" spans="3:8" s="6" customFormat="1" ht="14.25">
      <c r="C23" s="7" t="s">
        <v>19</v>
      </c>
      <c r="D23" s="8">
        <v>667.5</v>
      </c>
      <c r="E23" s="8">
        <v>634</v>
      </c>
      <c r="F23" s="9"/>
      <c r="G23" s="10">
        <f t="shared" si="0"/>
        <v>-33.5</v>
      </c>
      <c r="H23" s="11">
        <f t="shared" si="1"/>
        <v>-5.018726591760303</v>
      </c>
    </row>
    <row r="24" spans="3:8" s="6" customFormat="1" ht="14.25">
      <c r="C24" s="22" t="s">
        <v>20</v>
      </c>
      <c r="D24" s="23">
        <v>487.5</v>
      </c>
      <c r="E24" s="23">
        <v>457.4</v>
      </c>
      <c r="F24" s="24"/>
      <c r="G24" s="25">
        <f t="shared" si="0"/>
        <v>-30.100000000000023</v>
      </c>
      <c r="H24" s="26">
        <f t="shared" si="1"/>
        <v>-6.174358974358984</v>
      </c>
    </row>
    <row r="25" spans="3:8" s="6" customFormat="1" ht="14.25">
      <c r="C25" s="7" t="s">
        <v>21</v>
      </c>
      <c r="D25" s="8">
        <v>1521.7</v>
      </c>
      <c r="E25" s="8">
        <v>1419.4</v>
      </c>
      <c r="F25" s="9"/>
      <c r="G25" s="10">
        <f t="shared" si="0"/>
        <v>-102.29999999999995</v>
      </c>
      <c r="H25" s="11">
        <f t="shared" si="1"/>
        <v>-6.722744299139116</v>
      </c>
    </row>
    <row r="26" spans="3:8" s="6" customFormat="1" ht="14.25">
      <c r="C26" s="22" t="s">
        <v>22</v>
      </c>
      <c r="D26" s="23">
        <v>9768.2</v>
      </c>
      <c r="E26" s="23">
        <v>9635.4</v>
      </c>
      <c r="F26" s="24"/>
      <c r="G26" s="25">
        <f t="shared" si="0"/>
        <v>-132.8000000000011</v>
      </c>
      <c r="H26" s="26">
        <f t="shared" si="1"/>
        <v>-1.359513523474143</v>
      </c>
    </row>
    <row r="27" spans="3:8" s="6" customFormat="1" ht="14.25">
      <c r="C27" s="7" t="s">
        <v>23</v>
      </c>
      <c r="D27" s="8">
        <v>660</v>
      </c>
      <c r="E27" s="8">
        <v>211.9</v>
      </c>
      <c r="F27" s="9"/>
      <c r="G27" s="10">
        <f t="shared" si="0"/>
        <v>-448.1</v>
      </c>
      <c r="H27" s="11">
        <f t="shared" si="1"/>
        <v>-67.89393939393939</v>
      </c>
    </row>
    <row r="28" spans="3:8" s="6" customFormat="1" ht="14.25">
      <c r="C28" s="22" t="s">
        <v>24</v>
      </c>
      <c r="D28" s="23">
        <v>635.4</v>
      </c>
      <c r="E28" s="23">
        <v>558.1</v>
      </c>
      <c r="F28" s="24"/>
      <c r="G28" s="25">
        <f t="shared" si="0"/>
        <v>-77.29999999999995</v>
      </c>
      <c r="H28" s="26">
        <f t="shared" si="1"/>
        <v>-12.16556499842618</v>
      </c>
    </row>
    <row r="29" spans="3:8" s="6" customFormat="1" ht="14.25">
      <c r="C29" s="7" t="s">
        <v>25</v>
      </c>
      <c r="D29" s="12">
        <v>1151.8</v>
      </c>
      <c r="E29" s="12">
        <v>1008.2</v>
      </c>
      <c r="F29" s="13"/>
      <c r="G29" s="10">
        <f t="shared" si="0"/>
        <v>-143.5999999999999</v>
      </c>
      <c r="H29" s="11">
        <f t="shared" si="1"/>
        <v>-12.467442264281992</v>
      </c>
    </row>
    <row r="30" spans="3:8" s="6" customFormat="1" ht="14.25">
      <c r="C30" s="22" t="s">
        <v>26</v>
      </c>
      <c r="D30" s="23">
        <v>2339.2</v>
      </c>
      <c r="E30" s="23">
        <v>127.8</v>
      </c>
      <c r="F30" s="24"/>
      <c r="G30" s="25">
        <f t="shared" si="0"/>
        <v>-2211.3999999999996</v>
      </c>
      <c r="H30" s="26">
        <f t="shared" si="1"/>
        <v>-94.53659370725033</v>
      </c>
    </row>
    <row r="31" spans="3:8" s="6" customFormat="1" ht="14.25">
      <c r="C31" s="7" t="s">
        <v>27</v>
      </c>
      <c r="D31" s="12">
        <v>8.7</v>
      </c>
      <c r="E31" s="12">
        <v>8.7</v>
      </c>
      <c r="F31" s="13"/>
      <c r="G31" s="10">
        <f t="shared" si="0"/>
        <v>0</v>
      </c>
      <c r="H31" s="11">
        <f t="shared" si="1"/>
        <v>0</v>
      </c>
    </row>
    <row r="32" spans="3:8" s="6" customFormat="1" ht="14.25">
      <c r="C32" s="22" t="s">
        <v>28</v>
      </c>
      <c r="D32" s="23">
        <v>2237.4</v>
      </c>
      <c r="E32" s="23">
        <v>1967.5</v>
      </c>
      <c r="F32" s="24"/>
      <c r="G32" s="25">
        <f t="shared" si="0"/>
        <v>-269.9000000000001</v>
      </c>
      <c r="H32" s="26">
        <f t="shared" si="1"/>
        <v>-12.063108965763835</v>
      </c>
    </row>
    <row r="33" spans="3:8" s="6" customFormat="1" ht="14.25">
      <c r="C33" s="7" t="s">
        <v>29</v>
      </c>
      <c r="D33" s="12">
        <v>1264.3</v>
      </c>
      <c r="E33" s="12">
        <v>325.5</v>
      </c>
      <c r="F33" s="13"/>
      <c r="G33" s="10">
        <f t="shared" si="0"/>
        <v>-938.8</v>
      </c>
      <c r="H33" s="11">
        <f t="shared" si="1"/>
        <v>-74.2545281974215</v>
      </c>
    </row>
    <row r="34" spans="3:8" s="6" customFormat="1" ht="14.25">
      <c r="C34" s="22" t="s">
        <v>30</v>
      </c>
      <c r="D34" s="23">
        <v>1302.3</v>
      </c>
      <c r="E34" s="23">
        <v>1301.3</v>
      </c>
      <c r="F34" s="24"/>
      <c r="G34" s="25">
        <f t="shared" si="0"/>
        <v>-1</v>
      </c>
      <c r="H34" s="26">
        <f t="shared" si="1"/>
        <v>-0.07678722260615611</v>
      </c>
    </row>
    <row r="35" spans="3:8" s="6" customFormat="1" ht="14.25">
      <c r="C35" s="7" t="s">
        <v>31</v>
      </c>
      <c r="D35" s="12">
        <v>18278.5</v>
      </c>
      <c r="E35" s="12">
        <v>17004.2</v>
      </c>
      <c r="F35" s="13"/>
      <c r="G35" s="10">
        <f t="shared" si="0"/>
        <v>-1274.2999999999993</v>
      </c>
      <c r="H35" s="11">
        <f t="shared" si="1"/>
        <v>-6.971578630631614</v>
      </c>
    </row>
    <row r="36" spans="3:8" s="6" customFormat="1" ht="14.25">
      <c r="C36" s="22" t="s">
        <v>32</v>
      </c>
      <c r="D36" s="23">
        <v>949.1</v>
      </c>
      <c r="E36" s="23">
        <v>752.7</v>
      </c>
      <c r="F36" s="24"/>
      <c r="G36" s="25">
        <f t="shared" si="0"/>
        <v>-196.39999999999998</v>
      </c>
      <c r="H36" s="26">
        <f t="shared" si="1"/>
        <v>-20.693288378463805</v>
      </c>
    </row>
    <row r="37" spans="3:8" s="6" customFormat="1" ht="14.25">
      <c r="C37" s="7" t="s">
        <v>33</v>
      </c>
      <c r="D37" s="12">
        <v>690.1</v>
      </c>
      <c r="E37" s="12">
        <v>683.1</v>
      </c>
      <c r="F37" s="13"/>
      <c r="G37" s="10">
        <f t="shared" si="0"/>
        <v>-7</v>
      </c>
      <c r="H37" s="11">
        <f t="shared" si="1"/>
        <v>-1.014345746993195</v>
      </c>
    </row>
    <row r="38" spans="3:8" s="6" customFormat="1" ht="14.25">
      <c r="C38" s="27" t="s">
        <v>34</v>
      </c>
      <c r="D38" s="23">
        <v>29.3</v>
      </c>
      <c r="E38" s="23">
        <v>29.3</v>
      </c>
      <c r="F38" s="24"/>
      <c r="G38" s="25">
        <f t="shared" si="0"/>
        <v>0</v>
      </c>
      <c r="H38" s="26">
        <f t="shared" si="1"/>
        <v>0</v>
      </c>
    </row>
    <row r="39" spans="3:8" s="6" customFormat="1" ht="14.25">
      <c r="C39" s="7" t="s">
        <v>35</v>
      </c>
      <c r="D39" s="12">
        <v>22.8</v>
      </c>
      <c r="E39" s="12">
        <v>22.8</v>
      </c>
      <c r="F39" s="13"/>
      <c r="G39" s="10">
        <f t="shared" si="0"/>
        <v>0</v>
      </c>
      <c r="H39" s="11">
        <f t="shared" si="1"/>
        <v>0</v>
      </c>
    </row>
    <row r="40" spans="3:8" s="6" customFormat="1" ht="24.75" thickBot="1">
      <c r="C40" s="28" t="s">
        <v>36</v>
      </c>
      <c r="D40" s="29">
        <v>196.4</v>
      </c>
      <c r="E40" s="29">
        <v>190.4</v>
      </c>
      <c r="F40" s="30"/>
      <c r="G40" s="31">
        <f t="shared" si="0"/>
        <v>-6</v>
      </c>
      <c r="H40" s="32">
        <f t="shared" si="1"/>
        <v>-3.054989816700615</v>
      </c>
    </row>
    <row r="41" spans="3:8" ht="14.25">
      <c r="C41" s="36" t="s">
        <v>39</v>
      </c>
      <c r="D41" s="14"/>
      <c r="E41" s="14"/>
      <c r="F41" s="15"/>
      <c r="G41" s="14"/>
      <c r="H41" s="16"/>
    </row>
    <row r="42" spans="3:8" ht="27" customHeight="1">
      <c r="C42" s="39" t="s">
        <v>37</v>
      </c>
      <c r="D42" s="39"/>
      <c r="E42" s="39"/>
      <c r="F42" s="39"/>
      <c r="G42" s="39"/>
      <c r="H42" s="39"/>
    </row>
    <row r="43" spans="3:8" ht="59.25" customHeight="1">
      <c r="C43" s="40" t="s">
        <v>38</v>
      </c>
      <c r="D43" s="40"/>
      <c r="E43" s="40"/>
      <c r="F43" s="40"/>
      <c r="G43" s="40"/>
      <c r="H43" s="40"/>
    </row>
    <row r="44" ht="36" customHeight="1"/>
    <row r="45" spans="3:8" ht="104.25" customHeight="1">
      <c r="C45" s="41"/>
      <c r="D45" s="41"/>
      <c r="E45" s="41"/>
      <c r="F45" s="41"/>
      <c r="G45" s="41"/>
      <c r="H45" s="41"/>
    </row>
  </sheetData>
  <sheetProtection/>
  <mergeCells count="10">
    <mergeCell ref="G11:H11"/>
    <mergeCell ref="C42:H42"/>
    <mergeCell ref="C43:H43"/>
    <mergeCell ref="C45:H45"/>
    <mergeCell ref="C8:H8"/>
    <mergeCell ref="C9:H9"/>
    <mergeCell ref="C10:H10"/>
    <mergeCell ref="C11:C12"/>
    <mergeCell ref="D11:E11"/>
    <mergeCell ref="F11:F12"/>
  </mergeCell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MARCELA</cp:lastModifiedBy>
  <cp:lastPrinted>2015-03-25T19:45:59Z</cp:lastPrinted>
  <dcterms:created xsi:type="dcterms:W3CDTF">2015-03-25T19:45:46Z</dcterms:created>
  <dcterms:modified xsi:type="dcterms:W3CDTF">2016-01-21T16:07:00Z</dcterms:modified>
  <cp:category/>
  <cp:version/>
  <cp:contentType/>
  <cp:contentStatus/>
</cp:coreProperties>
</file>