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2016" sheetId="1" r:id="rId1"/>
  </sheets>
  <calcPr calcId="152511"/>
</workbook>
</file>

<file path=xl/calcChain.xml><?xml version="1.0" encoding="utf-8"?>
<calcChain xmlns="http://schemas.openxmlformats.org/spreadsheetml/2006/main">
  <c r="G34" i="1" l="1"/>
  <c r="H34" i="1"/>
  <c r="G33" i="1"/>
  <c r="H33" i="1"/>
  <c r="H38" i="1" l="1"/>
  <c r="G38" i="1"/>
  <c r="H37" i="1"/>
  <c r="G37" i="1"/>
  <c r="H36" i="1"/>
  <c r="G36" i="1"/>
  <c r="H35" i="1"/>
  <c r="G35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E15" i="1"/>
  <c r="D15" i="1"/>
  <c r="G15" i="1" l="1"/>
  <c r="H15" i="1"/>
</calcChain>
</file>

<file path=xl/sharedStrings.xml><?xml version="1.0" encoding="utf-8"?>
<sst xmlns="http://schemas.openxmlformats.org/spreadsheetml/2006/main" count="36" uniqueCount="36">
  <si>
    <r>
      <t>3700. Servicios de Traslado y Viáticos</t>
    </r>
    <r>
      <rPr>
        <b/>
        <vertAlign val="superscript"/>
        <sz val="10"/>
        <color indexed="8"/>
        <rFont val="Arial"/>
        <family val="2"/>
      </rPr>
      <t xml:space="preserve"> 1/</t>
    </r>
  </si>
  <si>
    <t>(miles de pesos)</t>
  </si>
  <si>
    <t>Concepto</t>
  </si>
  <si>
    <t>Presupuesto</t>
  </si>
  <si>
    <t xml:space="preserve">Variación </t>
  </si>
  <si>
    <t>Modificado</t>
  </si>
  <si>
    <t>Ejercido</t>
  </si>
  <si>
    <t>mdp</t>
  </si>
  <si>
    <t>%</t>
  </si>
  <si>
    <t>Total</t>
  </si>
  <si>
    <t>Gubernatura</t>
  </si>
  <si>
    <t xml:space="preserve">Secretaría General de Gobierno </t>
  </si>
  <si>
    <t>Secretaría de Finanzas</t>
  </si>
  <si>
    <t>Secretaría del Trabajo</t>
  </si>
  <si>
    <t>Secretaría de Educación</t>
  </si>
  <si>
    <t>Secretaría de Desarrollo Agropecuario</t>
  </si>
  <si>
    <t>Secretaría de Desarrollo Económico</t>
  </si>
  <si>
    <t>Secretaría de la Contraloría</t>
  </si>
  <si>
    <t>Secretaría del Medio Ambiente</t>
  </si>
  <si>
    <t>Procuraduría General de Justicia</t>
  </si>
  <si>
    <t>Coordinación de Comunicación Social</t>
  </si>
  <si>
    <t>Secretaría de Desarrollo Social</t>
  </si>
  <si>
    <t>Secretaría de Salud</t>
  </si>
  <si>
    <t>Secretaría Técnica del Gabinete</t>
  </si>
  <si>
    <t>Secretaría de Transporte</t>
  </si>
  <si>
    <t xml:space="preserve">Secretaría de Desarrollo Urbano </t>
  </si>
  <si>
    <t>Secretaría de Turismo</t>
  </si>
  <si>
    <t>Consejería Jurídica del Ejecutivo Estatal</t>
  </si>
  <si>
    <t>Tribunal de lo Contencioso Administrativo</t>
  </si>
  <si>
    <t>Junta Local de Conciliacion y Arbitraje Valle de Toluca</t>
  </si>
  <si>
    <t>Junta Local de Conciliacion y Arbitraje Valle Cuautitlán Texcoco</t>
  </si>
  <si>
    <r>
      <rPr>
        <vertAlign val="superscript"/>
        <sz val="9"/>
        <color indexed="8"/>
        <rFont val="Arial"/>
        <family val="2"/>
      </rPr>
      <t>1/</t>
    </r>
    <r>
      <rPr>
        <sz val="9"/>
        <color indexed="8"/>
        <rFont val="Arial"/>
        <family val="2"/>
      </rPr>
      <t xml:space="preserve"> La partida 3700 se integra de los siguientes conceptos: pasajes y traslados aéreos, terrestres y marítimos, viáticos nacionales y al extranjero, así como otros servicios de traslado y hospedaje.</t>
    </r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</si>
  <si>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</t>
    </r>
  </si>
  <si>
    <t>Del 1 de enero al 31 de diciembre de 2016</t>
  </si>
  <si>
    <t>Secretaría de Cultura</t>
  </si>
  <si>
    <t>Secretaria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</si>
</sst>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_ ;[Red]\-0.0\ "/>
    <numFmt numFmtId="166" formatCode="#,##0.0_ ;[Red]\-#,##0.0\ "/>
  </numFmts>
  <fonts count="15">
    <font>
      <sz val="11"/>
      <color theme="1"/>
      <name val="Calibri"/>
      <family val="2"/>
      <scheme val="minor"/>
    </font>
    <font>
      <b/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Gill Sans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51">
    <xf numFmtId="0" fontId="0" fillId="0" borderId="0" xfId="0"/>
    <xf numFmtId="0" fontId="8" fillId="0" borderId="0" xfId="0" applyFont="1"/>
    <xf numFmtId="0" fontId="8" fillId="0" borderId="0" xfId="0" applyFont="1" applyFill="1"/>
    <xf numFmtId="0" fontId="9" fillId="0" borderId="1" xfId="2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6" fontId="11" fillId="0" borderId="0" xfId="0" applyNumberFormat="1" applyFont="1" applyBorder="1" applyAlignment="1">
      <alignment vertical="center"/>
    </xf>
    <xf numFmtId="166" fontId="5" fillId="0" borderId="2" xfId="1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4" fontId="11" fillId="0" borderId="0" xfId="0" applyNumberFormat="1" applyFont="1" applyFill="1" applyBorder="1"/>
    <xf numFmtId="0" fontId="11" fillId="0" borderId="0" xfId="0" applyFont="1" applyFill="1" applyBorder="1"/>
    <xf numFmtId="0" fontId="11" fillId="0" borderId="0" xfId="0" applyFont="1"/>
    <xf numFmtId="0" fontId="4" fillId="2" borderId="1" xfId="2" applyFont="1" applyFill="1" applyBorder="1" applyAlignment="1">
      <alignment horizontal="center" vertical="center"/>
    </xf>
    <xf numFmtId="164" fontId="4" fillId="2" borderId="0" xfId="2" applyNumberFormat="1" applyFont="1" applyFill="1" applyBorder="1" applyAlignment="1">
      <alignment vertical="center"/>
    </xf>
    <xf numFmtId="4" fontId="4" fillId="2" borderId="0" xfId="2" applyNumberFormat="1" applyFont="1" applyFill="1" applyBorder="1" applyAlignment="1">
      <alignment vertical="center"/>
    </xf>
    <xf numFmtId="164" fontId="12" fillId="2" borderId="0" xfId="2" applyNumberFormat="1" applyFont="1" applyFill="1" applyBorder="1" applyAlignment="1">
      <alignment vertical="center"/>
    </xf>
    <xf numFmtId="165" fontId="4" fillId="2" borderId="2" xfId="1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164" fontId="11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66" fontId="11" fillId="2" borderId="0" xfId="0" applyNumberFormat="1" applyFont="1" applyFill="1" applyBorder="1" applyAlignment="1">
      <alignment vertical="center"/>
    </xf>
    <xf numFmtId="166" fontId="5" fillId="2" borderId="2" xfId="1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2" fillId="0" borderId="0" xfId="0" applyFont="1" applyBorder="1"/>
    <xf numFmtId="0" fontId="11" fillId="0" borderId="1" xfId="0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164" fontId="11" fillId="0" borderId="4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166" fontId="11" fillId="0" borderId="4" xfId="0" applyNumberFormat="1" applyFont="1" applyFill="1" applyBorder="1" applyAlignment="1">
      <alignment vertical="center"/>
    </xf>
    <xf numFmtId="166" fontId="5" fillId="0" borderId="5" xfId="1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9" fillId="3" borderId="10" xfId="2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49" fontId="5" fillId="0" borderId="0" xfId="0" applyNumberFormat="1" applyFont="1" applyBorder="1" applyAlignment="1">
      <alignment horizontal="justify" vertical="top" wrapText="1"/>
    </xf>
  </cellXfs>
  <cellStyles count="3">
    <cellStyle name="Millares_Cuadro Sit Fin (Mayo 2009)" xfId="1"/>
    <cellStyle name="Normal" xfId="0" builtinId="0"/>
    <cellStyle name="Normal_Cuadro Sit Fin (Mayo 2009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5</xdr:row>
      <xdr:rowOff>85725</xdr:rowOff>
    </xdr:to>
    <xdr:pic>
      <xdr:nvPicPr>
        <xdr:cNvPr id="1055" name="3 Imagen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49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104775</xdr:colOff>
      <xdr:row>0</xdr:row>
      <xdr:rowOff>47625</xdr:rowOff>
    </xdr:from>
    <xdr:to>
      <xdr:col>9</xdr:col>
      <xdr:colOff>361950</xdr:colOff>
      <xdr:row>4</xdr:row>
      <xdr:rowOff>152400</xdr:rowOff>
    </xdr:to>
    <xdr:pic>
      <xdr:nvPicPr>
        <xdr:cNvPr id="1056" name="Imagen 6" descr="En grande centra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"/>
          <a:ext cx="10191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8:H43"/>
  <sheetViews>
    <sheetView showGridLines="0" tabSelected="1" topLeftCell="A4" workbookViewId="0">
      <selection activeCell="O33" sqref="O33"/>
    </sheetView>
  </sheetViews>
  <sheetFormatPr baseColWidth="10" defaultRowHeight="14.25"/>
  <cols>
    <col min="1" max="2" width="11.42578125" style="1"/>
    <col min="3" max="3" width="51" style="1" customWidth="1"/>
    <col min="4" max="4" width="13.85546875" style="1" customWidth="1"/>
    <col min="5" max="5" width="11.42578125" style="1"/>
    <col min="6" max="6" width="1.5703125" style="1" customWidth="1"/>
    <col min="7" max="7" width="11.42578125" style="1"/>
    <col min="8" max="8" width="7.28515625" style="1" customWidth="1"/>
    <col min="9" max="16384" width="11.42578125" style="1"/>
  </cols>
  <sheetData>
    <row r="8" spans="3:8">
      <c r="C8" s="40" t="s">
        <v>0</v>
      </c>
      <c r="D8" s="40"/>
      <c r="E8" s="40"/>
      <c r="F8" s="40"/>
      <c r="G8" s="40"/>
      <c r="H8" s="40"/>
    </row>
    <row r="9" spans="3:8">
      <c r="C9" s="40" t="s">
        <v>33</v>
      </c>
      <c r="D9" s="40"/>
      <c r="E9" s="40"/>
      <c r="F9" s="40"/>
      <c r="G9" s="40"/>
      <c r="H9" s="40"/>
    </row>
    <row r="10" spans="3:8" ht="15" thickBot="1">
      <c r="C10" s="47" t="s">
        <v>1</v>
      </c>
      <c r="D10" s="47"/>
      <c r="E10" s="47"/>
      <c r="F10" s="47"/>
      <c r="G10" s="47"/>
      <c r="H10" s="47"/>
    </row>
    <row r="11" spans="3:8" ht="15.75" customHeight="1" thickBot="1">
      <c r="C11" s="41"/>
      <c r="D11" s="41"/>
      <c r="E11" s="41"/>
      <c r="F11" s="41"/>
      <c r="G11" s="41"/>
      <c r="H11" s="41"/>
    </row>
    <row r="12" spans="3:8">
      <c r="C12" s="42" t="s">
        <v>2</v>
      </c>
      <c r="D12" s="44" t="s">
        <v>3</v>
      </c>
      <c r="E12" s="44"/>
      <c r="F12" s="45"/>
      <c r="G12" s="44" t="s">
        <v>4</v>
      </c>
      <c r="H12" s="48"/>
    </row>
    <row r="13" spans="3:8">
      <c r="C13" s="43"/>
      <c r="D13" s="28" t="s">
        <v>5</v>
      </c>
      <c r="E13" s="29" t="s">
        <v>6</v>
      </c>
      <c r="F13" s="46"/>
      <c r="G13" s="29" t="s">
        <v>7</v>
      </c>
      <c r="H13" s="30" t="s">
        <v>8</v>
      </c>
    </row>
    <row r="14" spans="3:8" s="2" customFormat="1" ht="5.0999999999999996" customHeight="1">
      <c r="C14" s="3"/>
      <c r="D14" s="4"/>
      <c r="E14" s="4"/>
      <c r="F14" s="4"/>
      <c r="G14" s="4"/>
      <c r="H14" s="5"/>
    </row>
    <row r="15" spans="3:8" s="2" customFormat="1">
      <c r="C15" s="17" t="s">
        <v>9</v>
      </c>
      <c r="D15" s="18">
        <f>SUM(D16:D38)</f>
        <v>115510.40000000004</v>
      </c>
      <c r="E15" s="18">
        <f>SUM(E16:E38)</f>
        <v>109539.39999999998</v>
      </c>
      <c r="F15" s="19"/>
      <c r="G15" s="20">
        <f>SUM(E15-D15)</f>
        <v>-5971.0000000000582</v>
      </c>
      <c r="H15" s="21">
        <f>+((E15/D15)-1)*100</f>
        <v>-5.1692315150844053</v>
      </c>
    </row>
    <row r="16" spans="3:8" s="6" customFormat="1">
      <c r="C16" s="7" t="s">
        <v>10</v>
      </c>
      <c r="D16" s="8">
        <v>113.8</v>
      </c>
      <c r="E16" s="8">
        <v>59.2</v>
      </c>
      <c r="F16" s="9"/>
      <c r="G16" s="10">
        <f t="shared" ref="G16:G38" si="0">SUM(E16-D16)</f>
        <v>-54.599999999999994</v>
      </c>
      <c r="H16" s="11">
        <f t="shared" ref="H16:H38" si="1">+((E16/D16)-1)*100</f>
        <v>-47.978910369068537</v>
      </c>
    </row>
    <row r="17" spans="3:8" s="6" customFormat="1">
      <c r="C17" s="22" t="s">
        <v>11</v>
      </c>
      <c r="D17" s="23">
        <v>66745.600000000006</v>
      </c>
      <c r="E17" s="23">
        <v>65591.899999999994</v>
      </c>
      <c r="F17" s="24"/>
      <c r="G17" s="25">
        <f t="shared" si="0"/>
        <v>-1153.7000000000116</v>
      </c>
      <c r="H17" s="26">
        <f t="shared" si="1"/>
        <v>-1.728503451912955</v>
      </c>
    </row>
    <row r="18" spans="3:8" s="6" customFormat="1">
      <c r="C18" s="7" t="s">
        <v>12</v>
      </c>
      <c r="D18" s="8">
        <v>7870.5</v>
      </c>
      <c r="E18" s="8">
        <v>7109.9</v>
      </c>
      <c r="F18" s="9"/>
      <c r="G18" s="10">
        <f t="shared" si="0"/>
        <v>-760.60000000000036</v>
      </c>
      <c r="H18" s="11">
        <f t="shared" si="1"/>
        <v>-9.6639349469538232</v>
      </c>
    </row>
    <row r="19" spans="3:8" s="6" customFormat="1">
      <c r="C19" s="22" t="s">
        <v>13</v>
      </c>
      <c r="D19" s="23">
        <v>225.6</v>
      </c>
      <c r="E19" s="23">
        <v>225.6</v>
      </c>
      <c r="F19" s="24"/>
      <c r="G19" s="25">
        <f t="shared" si="0"/>
        <v>0</v>
      </c>
      <c r="H19" s="26">
        <f t="shared" si="1"/>
        <v>0</v>
      </c>
    </row>
    <row r="20" spans="3:8" s="6" customFormat="1">
      <c r="C20" s="7" t="s">
        <v>14</v>
      </c>
      <c r="D20" s="8">
        <v>5576.8</v>
      </c>
      <c r="E20" s="8">
        <v>4930.8999999999996</v>
      </c>
      <c r="F20" s="9"/>
      <c r="G20" s="10">
        <f t="shared" si="0"/>
        <v>-645.90000000000055</v>
      </c>
      <c r="H20" s="11">
        <f t="shared" si="1"/>
        <v>-11.581910773203285</v>
      </c>
    </row>
    <row r="21" spans="3:8" s="6" customFormat="1">
      <c r="C21" s="22" t="s">
        <v>15</v>
      </c>
      <c r="D21" s="23">
        <v>30.3</v>
      </c>
      <c r="E21" s="23">
        <v>24.7</v>
      </c>
      <c r="F21" s="24"/>
      <c r="G21" s="25">
        <f t="shared" si="0"/>
        <v>-5.6000000000000014</v>
      </c>
      <c r="H21" s="26">
        <f t="shared" si="1"/>
        <v>-18.481848184818482</v>
      </c>
    </row>
    <row r="22" spans="3:8" s="6" customFormat="1">
      <c r="C22" s="32" t="s">
        <v>16</v>
      </c>
      <c r="D22" s="12">
        <v>633.4</v>
      </c>
      <c r="E22" s="12">
        <v>572.20000000000005</v>
      </c>
      <c r="F22" s="13"/>
      <c r="G22" s="33">
        <f t="shared" si="0"/>
        <v>-61.199999999999932</v>
      </c>
      <c r="H22" s="11">
        <f t="shared" si="1"/>
        <v>-9.6621408272813287</v>
      </c>
    </row>
    <row r="23" spans="3:8" s="6" customFormat="1">
      <c r="C23" s="22" t="s">
        <v>17</v>
      </c>
      <c r="D23" s="23">
        <v>294.60000000000002</v>
      </c>
      <c r="E23" s="23">
        <v>294.5</v>
      </c>
      <c r="F23" s="24"/>
      <c r="G23" s="25">
        <f t="shared" si="0"/>
        <v>-0.10000000000002274</v>
      </c>
      <c r="H23" s="26">
        <f t="shared" si="1"/>
        <v>-3.3944331296675845E-2</v>
      </c>
    </row>
    <row r="24" spans="3:8" s="6" customFormat="1">
      <c r="C24" s="7" t="s">
        <v>18</v>
      </c>
      <c r="D24" s="8">
        <v>626.1</v>
      </c>
      <c r="E24" s="8">
        <v>626.1</v>
      </c>
      <c r="F24" s="9"/>
      <c r="G24" s="10">
        <f t="shared" si="0"/>
        <v>0</v>
      </c>
      <c r="H24" s="11">
        <f t="shared" si="1"/>
        <v>0</v>
      </c>
    </row>
    <row r="25" spans="3:8" s="6" customFormat="1">
      <c r="C25" s="22" t="s">
        <v>19</v>
      </c>
      <c r="D25" s="23">
        <v>12804.2</v>
      </c>
      <c r="E25" s="23">
        <v>11885</v>
      </c>
      <c r="F25" s="24"/>
      <c r="G25" s="25">
        <f t="shared" si="0"/>
        <v>-919.20000000000073</v>
      </c>
      <c r="H25" s="26">
        <f t="shared" si="1"/>
        <v>-7.1788944252667131</v>
      </c>
    </row>
    <row r="26" spans="3:8" s="6" customFormat="1">
      <c r="C26" s="7" t="s">
        <v>20</v>
      </c>
      <c r="D26" s="8">
        <v>290.3</v>
      </c>
      <c r="E26" s="8">
        <v>281.3</v>
      </c>
      <c r="F26" s="9"/>
      <c r="G26" s="10">
        <f t="shared" si="0"/>
        <v>-9</v>
      </c>
      <c r="H26" s="11">
        <f t="shared" si="1"/>
        <v>-3.1002411298656551</v>
      </c>
    </row>
    <row r="27" spans="3:8" s="6" customFormat="1">
      <c r="C27" s="22" t="s">
        <v>21</v>
      </c>
      <c r="D27" s="23">
        <v>476.2</v>
      </c>
      <c r="E27" s="23">
        <v>476.2</v>
      </c>
      <c r="F27" s="24"/>
      <c r="G27" s="25">
        <f t="shared" si="0"/>
        <v>0</v>
      </c>
      <c r="H27" s="26">
        <f t="shared" si="1"/>
        <v>0</v>
      </c>
    </row>
    <row r="28" spans="3:8" s="6" customFormat="1">
      <c r="C28" s="32" t="s">
        <v>22</v>
      </c>
      <c r="D28" s="12">
        <v>502.7</v>
      </c>
      <c r="E28" s="12">
        <v>40.700000000000003</v>
      </c>
      <c r="F28" s="13"/>
      <c r="G28" s="33">
        <f t="shared" si="0"/>
        <v>-462</v>
      </c>
      <c r="H28" s="11">
        <f t="shared" si="1"/>
        <v>-91.903719912472653</v>
      </c>
    </row>
    <row r="29" spans="3:8" s="6" customFormat="1">
      <c r="C29" s="22" t="s">
        <v>23</v>
      </c>
      <c r="D29" s="23">
        <v>5.8</v>
      </c>
      <c r="E29" s="23">
        <v>5.8</v>
      </c>
      <c r="F29" s="24"/>
      <c r="G29" s="25">
        <f t="shared" si="0"/>
        <v>0</v>
      </c>
      <c r="H29" s="26">
        <f t="shared" si="1"/>
        <v>0</v>
      </c>
    </row>
    <row r="30" spans="3:8" s="6" customFormat="1">
      <c r="C30" s="32" t="s">
        <v>24</v>
      </c>
      <c r="D30" s="12">
        <v>4043.8</v>
      </c>
      <c r="E30" s="12">
        <v>4042.1</v>
      </c>
      <c r="F30" s="13"/>
      <c r="G30" s="33">
        <f t="shared" si="0"/>
        <v>-1.7000000000002728</v>
      </c>
      <c r="H30" s="11">
        <f t="shared" si="1"/>
        <v>-4.203966566102002E-2</v>
      </c>
    </row>
    <row r="31" spans="3:8" s="6" customFormat="1">
      <c r="C31" s="22" t="s">
        <v>25</v>
      </c>
      <c r="D31" s="23">
        <v>239.8</v>
      </c>
      <c r="E31" s="23">
        <v>239.8</v>
      </c>
      <c r="F31" s="24"/>
      <c r="G31" s="25">
        <f t="shared" si="0"/>
        <v>0</v>
      </c>
      <c r="H31" s="26">
        <f t="shared" si="1"/>
        <v>0</v>
      </c>
    </row>
    <row r="32" spans="3:8" s="6" customFormat="1">
      <c r="C32" s="32" t="s">
        <v>26</v>
      </c>
      <c r="D32" s="12">
        <v>952.4</v>
      </c>
      <c r="E32" s="12">
        <v>952.4</v>
      </c>
      <c r="F32" s="13"/>
      <c r="G32" s="33">
        <f t="shared" si="0"/>
        <v>0</v>
      </c>
      <c r="H32" s="11">
        <f t="shared" si="1"/>
        <v>0</v>
      </c>
    </row>
    <row r="33" spans="3:8" s="6" customFormat="1">
      <c r="C33" s="22" t="s">
        <v>27</v>
      </c>
      <c r="D33" s="23">
        <v>1072.5999999999999</v>
      </c>
      <c r="E33" s="23">
        <v>1066.2</v>
      </c>
      <c r="F33" s="24"/>
      <c r="G33" s="25">
        <f t="shared" si="0"/>
        <v>-6.3999999999998636</v>
      </c>
      <c r="H33" s="26">
        <f t="shared" si="1"/>
        <v>-0.596680962148044</v>
      </c>
    </row>
    <row r="34" spans="3:8" s="6" customFormat="1">
      <c r="C34" s="32" t="s">
        <v>34</v>
      </c>
      <c r="D34" s="12">
        <v>11543.8</v>
      </c>
      <c r="E34" s="12">
        <v>9653.1</v>
      </c>
      <c r="F34" s="13"/>
      <c r="G34" s="33">
        <f t="shared" si="0"/>
        <v>-1890.6999999999989</v>
      </c>
      <c r="H34" s="11">
        <f t="shared" si="1"/>
        <v>-16.378488885808828</v>
      </c>
    </row>
    <row r="35" spans="3:8" s="6" customFormat="1">
      <c r="C35" s="22" t="s">
        <v>35</v>
      </c>
      <c r="D35" s="23">
        <v>785.5</v>
      </c>
      <c r="E35" s="23">
        <v>785.4</v>
      </c>
      <c r="F35" s="24"/>
      <c r="G35" s="25">
        <f t="shared" si="0"/>
        <v>-0.10000000000002274</v>
      </c>
      <c r="H35" s="26">
        <f t="shared" si="1"/>
        <v>-1.2730744748568057E-2</v>
      </c>
    </row>
    <row r="36" spans="3:8" s="6" customFormat="1">
      <c r="C36" s="32" t="s">
        <v>28</v>
      </c>
      <c r="D36" s="12">
        <v>644.1</v>
      </c>
      <c r="E36" s="12">
        <v>643.9</v>
      </c>
      <c r="F36" s="13"/>
      <c r="G36" s="33">
        <f t="shared" si="0"/>
        <v>-0.20000000000004547</v>
      </c>
      <c r="H36" s="11">
        <f t="shared" si="1"/>
        <v>-3.1051079025001815E-2</v>
      </c>
    </row>
    <row r="37" spans="3:8" s="6" customFormat="1">
      <c r="C37" s="27" t="s">
        <v>29</v>
      </c>
      <c r="D37" s="23">
        <v>30.6</v>
      </c>
      <c r="E37" s="23">
        <v>30.6</v>
      </c>
      <c r="F37" s="24"/>
      <c r="G37" s="25">
        <f t="shared" si="0"/>
        <v>0</v>
      </c>
      <c r="H37" s="26">
        <f t="shared" si="1"/>
        <v>0</v>
      </c>
    </row>
    <row r="38" spans="3:8" s="6" customFormat="1" ht="16.5" customHeight="1" thickBot="1">
      <c r="C38" s="34" t="s">
        <v>30</v>
      </c>
      <c r="D38" s="35">
        <v>1.9</v>
      </c>
      <c r="E38" s="35">
        <v>1.9</v>
      </c>
      <c r="F38" s="36"/>
      <c r="G38" s="37">
        <f t="shared" si="0"/>
        <v>0</v>
      </c>
      <c r="H38" s="38">
        <f t="shared" si="1"/>
        <v>0</v>
      </c>
    </row>
    <row r="39" spans="3:8">
      <c r="C39" s="31" t="s">
        <v>32</v>
      </c>
      <c r="D39" s="14"/>
      <c r="E39" s="14"/>
      <c r="F39" s="15"/>
      <c r="G39" s="14"/>
      <c r="H39" s="16"/>
    </row>
    <row r="40" spans="3:8" ht="27" customHeight="1">
      <c r="C40" s="49" t="s">
        <v>31</v>
      </c>
      <c r="D40" s="49"/>
      <c r="E40" s="49"/>
      <c r="F40" s="49"/>
      <c r="G40" s="49"/>
      <c r="H40" s="49"/>
    </row>
    <row r="41" spans="3:8" ht="59.25" customHeight="1">
      <c r="C41" s="50"/>
      <c r="D41" s="50"/>
      <c r="E41" s="50"/>
      <c r="F41" s="50"/>
      <c r="G41" s="50"/>
      <c r="H41" s="50"/>
    </row>
    <row r="42" spans="3:8" ht="36" customHeight="1"/>
    <row r="43" spans="3:8" ht="104.25" customHeight="1">
      <c r="C43" s="39"/>
      <c r="D43" s="39"/>
      <c r="E43" s="39"/>
      <c r="F43" s="39"/>
      <c r="G43" s="39"/>
      <c r="H43" s="39"/>
    </row>
  </sheetData>
  <mergeCells count="11">
    <mergeCell ref="C43:H43"/>
    <mergeCell ref="C8:H8"/>
    <mergeCell ref="C9:H9"/>
    <mergeCell ref="C11:H11"/>
    <mergeCell ref="C12:C13"/>
    <mergeCell ref="D12:E12"/>
    <mergeCell ref="F12:F13"/>
    <mergeCell ref="C10:H10"/>
    <mergeCell ref="G12:H12"/>
    <mergeCell ref="C40:H40"/>
    <mergeCell ref="C41:H41"/>
  </mergeCells>
  <printOptions horizontalCentered="1"/>
  <pageMargins left="0.19685039370078741" right="0.19685039370078741" top="0.78740157480314965" bottom="0.19685039370078741" header="0.31496062992125984" footer="0.31496062992125984"/>
  <pageSetup scale="72" orientation="landscape" r:id="rId1"/>
  <ignoredErrors>
    <ignoredError sqref="H35 H15:H32 H36:H37 H3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2017-05-09T22:32:08Z</cp:lastPrinted>
  <dcterms:created xsi:type="dcterms:W3CDTF">2015-03-25T19:45:46Z</dcterms:created>
  <dcterms:modified xsi:type="dcterms:W3CDTF">2017-05-09T22:32:15Z</dcterms:modified>
</cp:coreProperties>
</file>