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4240" windowHeight="11835"/>
  </bookViews>
  <sheets>
    <sheet name="2018 Dep Gtos Rep" sheetId="6" r:id="rId1"/>
    <sheet name="2018 Global" sheetId="4" state="hidden" r:id="rId2"/>
  </sheets>
  <definedNames>
    <definedName name="_xlnm.Print_Titles" localSheetId="0">'2018 Dep Gtos Rep'!$1:$17</definedName>
  </definedNames>
  <calcPr calcId="152511"/>
</workbook>
</file>

<file path=xl/calcChain.xml><?xml version="1.0" encoding="utf-8"?>
<calcChain xmlns="http://schemas.openxmlformats.org/spreadsheetml/2006/main">
  <c r="E111" i="6" l="1"/>
  <c r="D111" i="6"/>
  <c r="D51" i="6"/>
  <c r="D113" i="6"/>
  <c r="D112" i="6"/>
  <c r="D109" i="6"/>
  <c r="D108" i="6"/>
  <c r="D107" i="6"/>
  <c r="D105" i="6"/>
  <c r="D104" i="6"/>
  <c r="E103" i="6"/>
  <c r="D103" i="6"/>
  <c r="D101" i="6"/>
  <c r="E100" i="6"/>
  <c r="D100" i="6"/>
  <c r="E99" i="6"/>
  <c r="D99" i="6"/>
  <c r="D97" i="6"/>
  <c r="E96" i="6"/>
  <c r="D96" i="6"/>
  <c r="E95" i="6"/>
  <c r="D95" i="6"/>
  <c r="D93" i="6"/>
  <c r="E92" i="6"/>
  <c r="D92" i="6"/>
  <c r="E91" i="6"/>
  <c r="D91" i="6"/>
  <c r="D89" i="6"/>
  <c r="E88" i="6"/>
  <c r="D88" i="6"/>
  <c r="E87" i="6"/>
  <c r="D87" i="6"/>
  <c r="D85" i="6"/>
  <c r="E84" i="6"/>
  <c r="D84" i="6"/>
  <c r="E83" i="6"/>
  <c r="D83" i="6"/>
  <c r="D81" i="6"/>
  <c r="E80" i="6"/>
  <c r="D80" i="6"/>
  <c r="E79" i="6"/>
  <c r="D79" i="6"/>
  <c r="D77" i="6"/>
  <c r="E76" i="6"/>
  <c r="D76" i="6"/>
  <c r="E75" i="6"/>
  <c r="D75" i="6"/>
  <c r="D73" i="6"/>
  <c r="E72" i="6"/>
  <c r="D72" i="6"/>
  <c r="E71" i="6"/>
  <c r="D71" i="6"/>
  <c r="D69" i="6"/>
  <c r="D68" i="6"/>
  <c r="E67" i="6"/>
  <c r="D67" i="6"/>
  <c r="D65" i="6"/>
  <c r="E64" i="6"/>
  <c r="D64" i="6"/>
  <c r="E63" i="6"/>
  <c r="D63" i="6"/>
  <c r="D61" i="6"/>
  <c r="D60" i="6"/>
  <c r="E59" i="6"/>
  <c r="D59" i="6"/>
  <c r="D56" i="6"/>
  <c r="E55" i="6"/>
  <c r="D55" i="6"/>
  <c r="D53" i="6"/>
  <c r="E52" i="6"/>
  <c r="D52" i="6"/>
  <c r="E51" i="6"/>
  <c r="D49" i="6"/>
  <c r="E48" i="6"/>
  <c r="D48" i="6"/>
  <c r="E47" i="6"/>
  <c r="D47" i="6"/>
  <c r="D45" i="6"/>
  <c r="E44" i="6"/>
  <c r="D44" i="6"/>
  <c r="E43" i="6"/>
  <c r="D43" i="6"/>
  <c r="D41" i="6"/>
  <c r="E40" i="6"/>
  <c r="D40" i="6"/>
  <c r="E39" i="6"/>
  <c r="D39" i="6"/>
  <c r="D37" i="6"/>
  <c r="E36" i="6"/>
  <c r="D36" i="6"/>
  <c r="E35" i="6"/>
  <c r="D35" i="6"/>
  <c r="D33" i="6"/>
  <c r="E32" i="6"/>
  <c r="D32" i="6"/>
  <c r="E31" i="6"/>
  <c r="D31" i="6"/>
  <c r="D29" i="6"/>
  <c r="E28" i="6"/>
  <c r="D28" i="6"/>
  <c r="E27" i="6"/>
  <c r="D27" i="6"/>
  <c r="D25" i="6"/>
  <c r="E24" i="6"/>
  <c r="D24" i="6"/>
  <c r="E23" i="6"/>
  <c r="D23" i="6"/>
  <c r="D21" i="6"/>
  <c r="D20" i="6"/>
  <c r="E19" i="6"/>
  <c r="D19" i="6"/>
  <c r="F17" i="4" l="1"/>
  <c r="E17" i="4"/>
  <c r="H13" i="4" l="1"/>
  <c r="H14" i="4"/>
  <c r="H15" i="4"/>
  <c r="H16" i="4"/>
  <c r="H17" i="4"/>
  <c r="H12" i="4"/>
  <c r="G13" i="4"/>
  <c r="G14" i="4"/>
  <c r="G15" i="4"/>
  <c r="G16" i="4"/>
  <c r="G17" i="4"/>
  <c r="G12" i="4"/>
</calcChain>
</file>

<file path=xl/sharedStrings.xml><?xml version="1.0" encoding="utf-8"?>
<sst xmlns="http://schemas.openxmlformats.org/spreadsheetml/2006/main" count="60" uniqueCount="54">
  <si>
    <t>(miles de pesos)</t>
  </si>
  <si>
    <t>Presupuesto</t>
  </si>
  <si>
    <t xml:space="preserve">Variación </t>
  </si>
  <si>
    <t>Modificado</t>
  </si>
  <si>
    <t>Ejercido</t>
  </si>
  <si>
    <t>mdp</t>
  </si>
  <si>
    <t>%</t>
  </si>
  <si>
    <t>Total</t>
  </si>
  <si>
    <t>Gubernatura</t>
  </si>
  <si>
    <t xml:space="preserve">Secretaría General de Gobierno 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</si>
  <si>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</si>
  <si>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</si>
  <si>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</si>
  <si>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</si>
  <si>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</si>
  <si>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</si>
  <si>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</si>
  <si>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Coordinación de Comunicación Social</t>
  </si>
  <si>
    <t>Secretaría de Desarrollo Social</t>
  </si>
  <si>
    <t>Secretaría de Salud</t>
  </si>
  <si>
    <t>Secretaría Técnica del Gabinete</t>
  </si>
  <si>
    <t>Secretaría de Turismo</t>
  </si>
  <si>
    <t>Junta Local de Conciliacion y Arbitraje Valle de Toluca</t>
  </si>
  <si>
    <t>Junta Local de Conciliacion y Arbitraje Valle Cuautitlán Texcoco</t>
  </si>
  <si>
    <t>Secretaría de Cultura</t>
  </si>
  <si>
    <t>Secretaría de Desarrollo Urbano y Metropolitano</t>
  </si>
  <si>
    <t>Secretaría de Obra Pública</t>
  </si>
  <si>
    <t>Secretaria de Comunicaciones</t>
  </si>
  <si>
    <t>Secretaría de Justicia y Derechos Humanos</t>
  </si>
  <si>
    <t>Secretaría de Movilidad</t>
  </si>
  <si>
    <t>Del 1 de enero al 31 de diciembre de 2018</t>
  </si>
  <si>
    <t>Avance Presupuestal</t>
  </si>
  <si>
    <t>Global</t>
  </si>
  <si>
    <t>Partida</t>
  </si>
  <si>
    <t>Descripción</t>
  </si>
  <si>
    <t xml:space="preserve">Modificado </t>
  </si>
  <si>
    <t>Variación</t>
  </si>
  <si>
    <t>Servicios Personales</t>
  </si>
  <si>
    <t>Materiales y Suministros</t>
  </si>
  <si>
    <t>Servicios Generales</t>
  </si>
  <si>
    <t>Transferencias, Asignaciones, Subsidios y Otras Ayudas</t>
  </si>
  <si>
    <t>Bienes Mubles, Inmuebles e Intangibles</t>
  </si>
  <si>
    <t>Totales</t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</si>
  <si>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La partida 3700 se integra de los siguientes conceptos: pasajes y traslados aéreos, terrestres y marítimos, viáticos nacionales y al extranjero, así como otros servicios de traslado y hospedaje.</t>
    </r>
  </si>
  <si>
    <t>Dependencia / Capítulo / Partida</t>
  </si>
  <si>
    <r>
      <t>3700. Servicios de Traslado y Viáticos</t>
    </r>
    <r>
      <rPr>
        <b/>
        <vertAlign val="superscript"/>
        <sz val="11"/>
        <color indexed="8"/>
        <rFont val="Arial"/>
        <family val="2"/>
      </rPr>
      <t xml:space="preserve"> 1/</t>
    </r>
  </si>
  <si>
    <r>
      <t xml:space="preserve">3800. Servicios Oficiales </t>
    </r>
    <r>
      <rPr>
        <b/>
        <vertAlign val="superscript"/>
        <sz val="11"/>
        <color theme="1"/>
        <rFont val="Arial"/>
        <family val="2"/>
      </rPr>
      <t>2/</t>
    </r>
  </si>
  <si>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La partida 3800 se integra de los siguientes conceptos: Gastos de ceremonial de orden social y cultural, espectáculos cívicos y culturales, congresos y convenciones, exposiciones y ferias, así como gastos de representación.</t>
    </r>
  </si>
  <si>
    <r>
      <t xml:space="preserve">3850. Gastos de Representación </t>
    </r>
    <r>
      <rPr>
        <b/>
        <vertAlign val="superscript"/>
        <sz val="11"/>
        <color theme="1"/>
        <rFont val="Arial"/>
        <family val="2"/>
      </rPr>
      <t>3/</t>
    </r>
  </si>
  <si>
    <r>
      <rPr>
        <vertAlign val="superscript"/>
        <sz val="10"/>
        <color indexed="8"/>
        <rFont val="Arial"/>
        <family val="2"/>
      </rPr>
      <t>3/</t>
    </r>
    <r>
      <rPr>
        <sz val="10"/>
        <color indexed="8"/>
        <rFont val="Arial"/>
        <family val="2"/>
      </rPr>
      <t xml:space="preserve"> 3850 Gastos de Representación. Asignación destinada a cubrir gastos autorizados a los servidores públicos de mandos medios y superiores por concepto de atención a actividades institucionales originadas por el desempeño de las funciones encomendadas para la consecución de los objetivos de los entes públicos a las que estén adscritos. </t>
    </r>
  </si>
  <si>
    <t>Fuente: Cuenta Pública del Estado de México 2018.</t>
  </si>
  <si>
    <t>Secretaría de Seguridad</t>
  </si>
  <si>
    <t>Tribunal Estatal de Conciliación y Arbitraje</t>
  </si>
  <si>
    <t>Nota: Para el ejercicio 2018 no se autorizaron ni ejercieron recursos para la partida 3850.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</si>
</sst>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_ ;[Red]\-0.0\ "/>
    <numFmt numFmtId="166" formatCode="0.0"/>
  </numFmts>
  <fonts count="16">
    <font>
      <sz val="11"/>
      <color theme="1"/>
      <name val="Calibri"/>
      <family val="2"/>
      <scheme val="minor"/>
    </font>
    <font>
      <sz val="10"/>
      <name val="Gill Sans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0" xfId="0" applyFont="1"/>
    <xf numFmtId="0" fontId="4" fillId="0" borderId="1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12" xfId="0" applyFont="1" applyBorder="1"/>
    <xf numFmtId="0" fontId="6" fillId="0" borderId="12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2" fillId="3" borderId="0" xfId="2" applyNumberFormat="1" applyFont="1" applyFill="1" applyBorder="1" applyAlignment="1">
      <alignment vertical="center"/>
    </xf>
    <xf numFmtId="165" fontId="2" fillId="3" borderId="2" xfId="1" applyNumberFormat="1" applyFont="1" applyFill="1" applyBorder="1" applyAlignment="1">
      <alignment vertical="center"/>
    </xf>
    <xf numFmtId="0" fontId="2" fillId="4" borderId="1" xfId="2" applyFont="1" applyFill="1" applyBorder="1" applyAlignment="1">
      <alignment horizontal="center" vertical="center"/>
    </xf>
    <xf numFmtId="164" fontId="2" fillId="4" borderId="0" xfId="2" applyNumberFormat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vertical="center"/>
    </xf>
    <xf numFmtId="0" fontId="9" fillId="0" borderId="0" xfId="0" applyFont="1"/>
    <xf numFmtId="164" fontId="9" fillId="0" borderId="0" xfId="0" applyNumberFormat="1" applyFont="1" applyBorder="1" applyAlignment="1">
      <alignment vertical="center"/>
    </xf>
    <xf numFmtId="0" fontId="9" fillId="0" borderId="0" xfId="0" applyFont="1" applyFill="1"/>
    <xf numFmtId="0" fontId="9" fillId="0" borderId="0" xfId="0" applyFont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indent="1"/>
    </xf>
    <xf numFmtId="164" fontId="9" fillId="0" borderId="0" xfId="0" applyNumberFormat="1" applyFont="1" applyFill="1" applyBorder="1"/>
    <xf numFmtId="0" fontId="9" fillId="0" borderId="1" xfId="0" applyFont="1" applyFill="1" applyBorder="1" applyAlignment="1">
      <alignment horizontal="left" vertical="center" indent="3"/>
    </xf>
    <xf numFmtId="0" fontId="7" fillId="3" borderId="1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11" fillId="0" borderId="0" xfId="0" applyFont="1" applyBorder="1"/>
    <xf numFmtId="0" fontId="9" fillId="0" borderId="3" xfId="0" applyFont="1" applyFill="1" applyBorder="1" applyAlignment="1">
      <alignment horizontal="left" vertical="center" indent="3"/>
    </xf>
    <xf numFmtId="166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 vertical="center"/>
    </xf>
    <xf numFmtId="164" fontId="13" fillId="0" borderId="0" xfId="2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43" fontId="9" fillId="0" borderId="2" xfId="0" applyNumberFormat="1" applyFont="1" applyFill="1" applyBorder="1" applyAlignment="1">
      <alignment vertical="center"/>
    </xf>
    <xf numFmtId="43" fontId="9" fillId="0" borderId="4" xfId="0" applyNumberFormat="1" applyFont="1" applyFill="1" applyBorder="1" applyAlignment="1">
      <alignment vertical="center"/>
    </xf>
    <xf numFmtId="43" fontId="9" fillId="0" borderId="5" xfId="0" applyNumberFormat="1" applyFont="1" applyFill="1" applyBorder="1" applyAlignment="1">
      <alignment vertical="center"/>
    </xf>
    <xf numFmtId="166" fontId="13" fillId="0" borderId="2" xfId="1" applyNumberFormat="1" applyFont="1" applyFill="1" applyBorder="1" applyAlignment="1">
      <alignment vertical="center"/>
    </xf>
    <xf numFmtId="166" fontId="2" fillId="3" borderId="2" xfId="1" applyNumberFormat="1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49" fontId="13" fillId="0" borderId="0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Millares_Cuadro Sit Fin (Mayo 2009)" xfId="1"/>
    <cellStyle name="Normal" xfId="0" builtinId="0"/>
    <cellStyle name="Normal_Cuadro Sit Fin (Mayo 2009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1333500</xdr:colOff>
      <xdr:row>6</xdr:row>
      <xdr:rowOff>19050</xdr:rowOff>
    </xdr:to>
    <xdr:pic>
      <xdr:nvPicPr>
        <xdr:cNvPr id="2" name="3 Imagen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0"/>
          <a:ext cx="1304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138"/>
  <sheetViews>
    <sheetView tabSelected="1" topLeftCell="A49" zoomScaleNormal="100" workbookViewId="0">
      <selection activeCell="G79" sqref="G79"/>
    </sheetView>
  </sheetViews>
  <sheetFormatPr baseColWidth="10" defaultRowHeight="12.75"/>
  <cols>
    <col min="1" max="1" width="61" style="19" bestFit="1" customWidth="1"/>
    <col min="2" max="2" width="13.85546875" style="19" customWidth="1"/>
    <col min="3" max="3" width="11.7109375" style="19" bestFit="1" customWidth="1"/>
    <col min="4" max="4" width="11.42578125" style="19"/>
    <col min="5" max="5" width="7.85546875" style="19" bestFit="1" customWidth="1"/>
    <col min="6" max="16384" width="11.42578125" style="19"/>
  </cols>
  <sheetData>
    <row r="9" spans="1:9" ht="17.25">
      <c r="A9" s="47" t="s">
        <v>45</v>
      </c>
      <c r="B9" s="47"/>
      <c r="C9" s="47"/>
      <c r="D9" s="47"/>
      <c r="E9" s="47"/>
    </row>
    <row r="10" spans="1:9" ht="17.25">
      <c r="A10" s="47" t="s">
        <v>46</v>
      </c>
      <c r="B10" s="47"/>
      <c r="C10" s="47"/>
      <c r="D10" s="47"/>
      <c r="E10" s="47"/>
    </row>
    <row r="11" spans="1:9" ht="17.25">
      <c r="A11" s="47" t="s">
        <v>48</v>
      </c>
      <c r="B11" s="47"/>
      <c r="C11" s="47"/>
      <c r="D11" s="47"/>
      <c r="E11" s="47"/>
    </row>
    <row r="12" spans="1:9">
      <c r="A12" s="48" t="s">
        <v>30</v>
      </c>
      <c r="B12" s="48"/>
      <c r="C12" s="48"/>
      <c r="D12" s="48"/>
      <c r="E12" s="48"/>
    </row>
    <row r="13" spans="1:9" ht="15.75" customHeight="1" thickBot="1">
      <c r="A13" s="49" t="s">
        <v>0</v>
      </c>
      <c r="B13" s="49"/>
      <c r="C13" s="49"/>
      <c r="D13" s="49"/>
      <c r="E13" s="49"/>
    </row>
    <row r="14" spans="1:9">
      <c r="A14" s="43" t="s">
        <v>44</v>
      </c>
      <c r="B14" s="45" t="s">
        <v>1</v>
      </c>
      <c r="C14" s="45"/>
      <c r="D14" s="45" t="s">
        <v>2</v>
      </c>
      <c r="E14" s="46"/>
      <c r="G14" s="20"/>
      <c r="H14" s="20"/>
      <c r="I14" s="20"/>
    </row>
    <row r="15" spans="1:9">
      <c r="A15" s="44"/>
      <c r="B15" s="11" t="s">
        <v>3</v>
      </c>
      <c r="C15" s="12" t="s">
        <v>4</v>
      </c>
      <c r="D15" s="12" t="s">
        <v>5</v>
      </c>
      <c r="E15" s="13" t="s">
        <v>6</v>
      </c>
    </row>
    <row r="16" spans="1:9" s="21" customFormat="1" ht="2.25" customHeight="1">
      <c r="A16" s="2"/>
      <c r="B16" s="3"/>
      <c r="C16" s="3"/>
      <c r="D16" s="3"/>
      <c r="E16" s="4"/>
    </row>
    <row r="17" spans="1:5" s="21" customFormat="1">
      <c r="A17" s="16" t="s">
        <v>7</v>
      </c>
      <c r="B17" s="17"/>
      <c r="C17" s="17"/>
      <c r="D17" s="17"/>
      <c r="E17" s="18"/>
    </row>
    <row r="18" spans="1:5" s="22" customFormat="1">
      <c r="A18" s="27" t="s">
        <v>8</v>
      </c>
      <c r="B18" s="28"/>
      <c r="C18" s="28"/>
      <c r="D18" s="14"/>
      <c r="E18" s="15"/>
    </row>
    <row r="19" spans="1:5" s="22" customFormat="1">
      <c r="A19" s="24">
        <v>3700</v>
      </c>
      <c r="B19" s="23">
        <v>122.3</v>
      </c>
      <c r="C19" s="23">
        <v>41.4</v>
      </c>
      <c r="D19" s="36">
        <f t="shared" ref="D19:D81" si="0">(C19-B19)</f>
        <v>-80.900000000000006</v>
      </c>
      <c r="E19" s="41">
        <f t="shared" ref="E19:E80" si="1">+((C19/B19)-1)*100</f>
        <v>-66.14881439084219</v>
      </c>
    </row>
    <row r="20" spans="1:5" s="22" customFormat="1">
      <c r="A20" s="24">
        <v>3800</v>
      </c>
      <c r="B20" s="23">
        <v>0</v>
      </c>
      <c r="C20" s="23">
        <v>0</v>
      </c>
      <c r="D20" s="36">
        <f t="shared" si="0"/>
        <v>0</v>
      </c>
      <c r="E20" s="41">
        <v>0</v>
      </c>
    </row>
    <row r="21" spans="1:5" s="22" customFormat="1">
      <c r="A21" s="26">
        <v>3850</v>
      </c>
      <c r="B21" s="37">
        <v>0</v>
      </c>
      <c r="C21" s="37">
        <v>0</v>
      </c>
      <c r="D21" s="37">
        <f t="shared" si="0"/>
        <v>0</v>
      </c>
      <c r="E21" s="38">
        <v>0</v>
      </c>
    </row>
    <row r="22" spans="1:5" s="22" customFormat="1">
      <c r="A22" s="27" t="s">
        <v>9</v>
      </c>
      <c r="B22" s="28"/>
      <c r="C22" s="28"/>
      <c r="D22" s="14"/>
      <c r="E22" s="42"/>
    </row>
    <row r="23" spans="1:5" s="22" customFormat="1">
      <c r="A23" s="24">
        <v>3700</v>
      </c>
      <c r="B23" s="23">
        <v>3766.6</v>
      </c>
      <c r="C23" s="23">
        <v>3064.1</v>
      </c>
      <c r="D23" s="36">
        <f t="shared" si="0"/>
        <v>-702.5</v>
      </c>
      <c r="E23" s="41">
        <f t="shared" si="1"/>
        <v>-18.650772580045661</v>
      </c>
    </row>
    <row r="24" spans="1:5" s="22" customFormat="1">
      <c r="A24" s="24">
        <v>3800</v>
      </c>
      <c r="B24" s="23">
        <v>15407.1</v>
      </c>
      <c r="C24" s="23">
        <v>15364.1</v>
      </c>
      <c r="D24" s="36">
        <f t="shared" si="0"/>
        <v>-43</v>
      </c>
      <c r="E24" s="41">
        <f t="shared" si="1"/>
        <v>-0.27909210688578101</v>
      </c>
    </row>
    <row r="25" spans="1:5" s="22" customFormat="1">
      <c r="A25" s="26">
        <v>3850</v>
      </c>
      <c r="B25" s="37">
        <v>0</v>
      </c>
      <c r="C25" s="37">
        <v>0</v>
      </c>
      <c r="D25" s="37">
        <f t="shared" si="0"/>
        <v>0</v>
      </c>
      <c r="E25" s="38">
        <v>0</v>
      </c>
    </row>
    <row r="26" spans="1:5" s="22" customFormat="1">
      <c r="A26" s="27" t="s">
        <v>10</v>
      </c>
      <c r="B26" s="28"/>
      <c r="C26" s="28"/>
      <c r="D26" s="14"/>
      <c r="E26" s="42"/>
    </row>
    <row r="27" spans="1:5" s="22" customFormat="1">
      <c r="A27" s="24">
        <v>3700</v>
      </c>
      <c r="B27" s="23">
        <v>6455.5</v>
      </c>
      <c r="C27" s="23">
        <v>5526.7</v>
      </c>
      <c r="D27" s="36">
        <f t="shared" si="0"/>
        <v>-928.80000000000018</v>
      </c>
      <c r="E27" s="41">
        <f t="shared" si="1"/>
        <v>-14.387731391836422</v>
      </c>
    </row>
    <row r="28" spans="1:5" s="22" customFormat="1">
      <c r="A28" s="24">
        <v>3800</v>
      </c>
      <c r="B28" s="23">
        <v>32909</v>
      </c>
      <c r="C28" s="23">
        <v>32841</v>
      </c>
      <c r="D28" s="36">
        <f t="shared" si="0"/>
        <v>-68</v>
      </c>
      <c r="E28" s="41">
        <f t="shared" si="1"/>
        <v>-0.20663040505636276</v>
      </c>
    </row>
    <row r="29" spans="1:5" s="22" customFormat="1">
      <c r="A29" s="26">
        <v>3850</v>
      </c>
      <c r="B29" s="37">
        <v>0</v>
      </c>
      <c r="C29" s="37">
        <v>0</v>
      </c>
      <c r="D29" s="37">
        <f t="shared" si="0"/>
        <v>0</v>
      </c>
      <c r="E29" s="38">
        <v>0</v>
      </c>
    </row>
    <row r="30" spans="1:5" s="22" customFormat="1">
      <c r="A30" s="27" t="s">
        <v>11</v>
      </c>
      <c r="B30" s="28"/>
      <c r="C30" s="28"/>
      <c r="D30" s="14"/>
      <c r="E30" s="42"/>
    </row>
    <row r="31" spans="1:5" s="22" customFormat="1">
      <c r="A31" s="24">
        <v>3700</v>
      </c>
      <c r="B31" s="23">
        <v>241.3</v>
      </c>
      <c r="C31" s="23">
        <v>197.1</v>
      </c>
      <c r="D31" s="36">
        <f t="shared" si="0"/>
        <v>-44.200000000000017</v>
      </c>
      <c r="E31" s="41">
        <f t="shared" si="1"/>
        <v>-18.317447161210122</v>
      </c>
    </row>
    <row r="32" spans="1:5" s="22" customFormat="1">
      <c r="A32" s="24">
        <v>3800</v>
      </c>
      <c r="B32" s="23">
        <v>218.7</v>
      </c>
      <c r="C32" s="23">
        <v>201.7</v>
      </c>
      <c r="D32" s="36">
        <f t="shared" si="0"/>
        <v>-17</v>
      </c>
      <c r="E32" s="41">
        <f t="shared" si="1"/>
        <v>-7.7732053040694975</v>
      </c>
    </row>
    <row r="33" spans="1:5" s="22" customFormat="1">
      <c r="A33" s="26">
        <v>3850</v>
      </c>
      <c r="B33" s="37">
        <v>0</v>
      </c>
      <c r="C33" s="37">
        <v>0</v>
      </c>
      <c r="D33" s="37">
        <f t="shared" si="0"/>
        <v>0</v>
      </c>
      <c r="E33" s="38">
        <v>0</v>
      </c>
    </row>
    <row r="34" spans="1:5" s="22" customFormat="1">
      <c r="A34" s="27" t="s">
        <v>12</v>
      </c>
      <c r="B34" s="28"/>
      <c r="C34" s="28"/>
      <c r="D34" s="14"/>
      <c r="E34" s="42"/>
    </row>
    <row r="35" spans="1:5" s="22" customFormat="1">
      <c r="A35" s="24">
        <v>3700</v>
      </c>
      <c r="B35" s="23">
        <v>3946.6</v>
      </c>
      <c r="C35" s="23">
        <v>3358.5</v>
      </c>
      <c r="D35" s="36">
        <f t="shared" si="0"/>
        <v>-588.09999999999991</v>
      </c>
      <c r="E35" s="41">
        <f t="shared" si="1"/>
        <v>-14.901434145847059</v>
      </c>
    </row>
    <row r="36" spans="1:5" s="22" customFormat="1">
      <c r="A36" s="24">
        <v>3800</v>
      </c>
      <c r="B36" s="23">
        <v>47076</v>
      </c>
      <c r="C36" s="23">
        <v>34883.300000000003</v>
      </c>
      <c r="D36" s="36">
        <f t="shared" si="0"/>
        <v>-12192.699999999997</v>
      </c>
      <c r="E36" s="41">
        <f t="shared" si="1"/>
        <v>-25.900033987594519</v>
      </c>
    </row>
    <row r="37" spans="1:5" s="22" customFormat="1">
      <c r="A37" s="26">
        <v>3850</v>
      </c>
      <c r="B37" s="37">
        <v>0</v>
      </c>
      <c r="C37" s="37">
        <v>0</v>
      </c>
      <c r="D37" s="37">
        <f t="shared" si="0"/>
        <v>0</v>
      </c>
      <c r="E37" s="38">
        <v>0</v>
      </c>
    </row>
    <row r="38" spans="1:5" s="22" customFormat="1">
      <c r="A38" s="27" t="s">
        <v>13</v>
      </c>
      <c r="B38" s="28"/>
      <c r="C38" s="28"/>
      <c r="D38" s="14"/>
      <c r="E38" s="42"/>
    </row>
    <row r="39" spans="1:5" s="22" customFormat="1">
      <c r="A39" s="24">
        <v>3700</v>
      </c>
      <c r="B39" s="23">
        <v>28.7</v>
      </c>
      <c r="C39" s="23">
        <v>26.5</v>
      </c>
      <c r="D39" s="36">
        <f t="shared" si="0"/>
        <v>-2.1999999999999993</v>
      </c>
      <c r="E39" s="41">
        <f t="shared" si="1"/>
        <v>-7.6655052264808283</v>
      </c>
    </row>
    <row r="40" spans="1:5" s="22" customFormat="1">
      <c r="A40" s="24">
        <v>3800</v>
      </c>
      <c r="B40" s="23">
        <v>88.8</v>
      </c>
      <c r="C40" s="23">
        <v>88.8</v>
      </c>
      <c r="D40" s="36">
        <f t="shared" si="0"/>
        <v>0</v>
      </c>
      <c r="E40" s="41">
        <f t="shared" si="1"/>
        <v>0</v>
      </c>
    </row>
    <row r="41" spans="1:5" s="22" customFormat="1">
      <c r="A41" s="26">
        <v>3850</v>
      </c>
      <c r="B41" s="37">
        <v>0</v>
      </c>
      <c r="C41" s="37">
        <v>0</v>
      </c>
      <c r="D41" s="37">
        <f t="shared" si="0"/>
        <v>0</v>
      </c>
      <c r="E41" s="38">
        <v>0</v>
      </c>
    </row>
    <row r="42" spans="1:5" s="22" customFormat="1">
      <c r="A42" s="27" t="s">
        <v>14</v>
      </c>
      <c r="B42" s="28"/>
      <c r="C42" s="28"/>
      <c r="D42" s="14"/>
      <c r="E42" s="42"/>
    </row>
    <row r="43" spans="1:5" s="22" customFormat="1">
      <c r="A43" s="24">
        <v>3700</v>
      </c>
      <c r="B43" s="23">
        <v>2611</v>
      </c>
      <c r="C43" s="23">
        <v>2064.3000000000002</v>
      </c>
      <c r="D43" s="36">
        <f t="shared" si="0"/>
        <v>-546.69999999999982</v>
      </c>
      <c r="E43" s="41">
        <f t="shared" si="1"/>
        <v>-20.938337801608576</v>
      </c>
    </row>
    <row r="44" spans="1:5" s="22" customFormat="1">
      <c r="A44" s="24">
        <v>3800</v>
      </c>
      <c r="B44" s="23">
        <v>6004.5</v>
      </c>
      <c r="C44" s="23">
        <v>5636.8</v>
      </c>
      <c r="D44" s="36">
        <f t="shared" si="0"/>
        <v>-367.69999999999982</v>
      </c>
      <c r="E44" s="41">
        <f t="shared" si="1"/>
        <v>-6.1237405279373824</v>
      </c>
    </row>
    <row r="45" spans="1:5" s="22" customFormat="1">
      <c r="A45" s="26">
        <v>3850</v>
      </c>
      <c r="B45" s="37">
        <v>0</v>
      </c>
      <c r="C45" s="37">
        <v>0</v>
      </c>
      <c r="D45" s="37">
        <f t="shared" si="0"/>
        <v>0</v>
      </c>
      <c r="E45" s="38">
        <v>0</v>
      </c>
    </row>
    <row r="46" spans="1:5" s="22" customFormat="1">
      <c r="A46" s="27" t="s">
        <v>15</v>
      </c>
      <c r="B46" s="28"/>
      <c r="C46" s="28"/>
      <c r="D46" s="14"/>
      <c r="E46" s="42"/>
    </row>
    <row r="47" spans="1:5" s="22" customFormat="1">
      <c r="A47" s="24">
        <v>3700</v>
      </c>
      <c r="B47" s="23">
        <v>757.1</v>
      </c>
      <c r="C47" s="23">
        <v>508.8</v>
      </c>
      <c r="D47" s="36">
        <f t="shared" si="0"/>
        <v>-248.3</v>
      </c>
      <c r="E47" s="41">
        <f t="shared" si="1"/>
        <v>-32.79619601109497</v>
      </c>
    </row>
    <row r="48" spans="1:5" s="22" customFormat="1">
      <c r="A48" s="24">
        <v>3800</v>
      </c>
      <c r="B48" s="23">
        <v>475</v>
      </c>
      <c r="C48" s="23">
        <v>445.3</v>
      </c>
      <c r="D48" s="36">
        <f t="shared" si="0"/>
        <v>-29.699999999999989</v>
      </c>
      <c r="E48" s="41">
        <f t="shared" si="1"/>
        <v>-6.2526315789473657</v>
      </c>
    </row>
    <row r="49" spans="1:6" s="22" customFormat="1">
      <c r="A49" s="26">
        <v>3850</v>
      </c>
      <c r="B49" s="37">
        <v>0</v>
      </c>
      <c r="C49" s="37">
        <v>0</v>
      </c>
      <c r="D49" s="37">
        <f t="shared" si="0"/>
        <v>0</v>
      </c>
      <c r="E49" s="38">
        <v>0</v>
      </c>
      <c r="F49" s="37"/>
    </row>
    <row r="50" spans="1:6" s="22" customFormat="1">
      <c r="A50" s="27" t="s">
        <v>16</v>
      </c>
      <c r="B50" s="28"/>
      <c r="C50" s="28"/>
      <c r="D50" s="14"/>
      <c r="E50" s="42"/>
    </row>
    <row r="51" spans="1:6" s="22" customFormat="1">
      <c r="A51" s="24">
        <v>3700</v>
      </c>
      <c r="B51" s="23">
        <v>910</v>
      </c>
      <c r="C51" s="23">
        <v>901</v>
      </c>
      <c r="D51" s="36">
        <f>(C51-B51)</f>
        <v>-9</v>
      </c>
      <c r="E51" s="41">
        <f t="shared" si="1"/>
        <v>-0.9890109890109855</v>
      </c>
    </row>
    <row r="52" spans="1:6" s="22" customFormat="1">
      <c r="A52" s="24">
        <v>3800</v>
      </c>
      <c r="B52" s="23">
        <v>2094.3000000000002</v>
      </c>
      <c r="C52" s="23">
        <v>2093.5</v>
      </c>
      <c r="D52" s="36">
        <f t="shared" si="0"/>
        <v>-0.8000000000001819</v>
      </c>
      <c r="E52" s="41">
        <f t="shared" si="1"/>
        <v>-3.819892088049448E-2</v>
      </c>
    </row>
    <row r="53" spans="1:6" s="22" customFormat="1">
      <c r="A53" s="26">
        <v>3850</v>
      </c>
      <c r="B53" s="37">
        <v>0</v>
      </c>
      <c r="C53" s="37">
        <v>0</v>
      </c>
      <c r="D53" s="37">
        <f t="shared" si="0"/>
        <v>0</v>
      </c>
      <c r="E53" s="38">
        <v>0</v>
      </c>
    </row>
    <row r="54" spans="1:6" s="22" customFormat="1">
      <c r="A54" s="27" t="s">
        <v>17</v>
      </c>
      <c r="B54" s="28"/>
      <c r="C54" s="28"/>
      <c r="D54" s="14"/>
      <c r="E54" s="42"/>
    </row>
    <row r="55" spans="1:6" s="22" customFormat="1">
      <c r="A55" s="24">
        <v>3700</v>
      </c>
      <c r="B55" s="23">
        <v>927.3</v>
      </c>
      <c r="C55" s="23">
        <v>869.2</v>
      </c>
      <c r="D55" s="36">
        <f t="shared" si="0"/>
        <v>-58.099999999999909</v>
      </c>
      <c r="E55" s="41">
        <f t="shared" si="1"/>
        <v>-6.265501995039358</v>
      </c>
    </row>
    <row r="56" spans="1:6" s="22" customFormat="1">
      <c r="A56" s="24">
        <v>3800</v>
      </c>
      <c r="B56" s="23">
        <v>0</v>
      </c>
      <c r="C56" s="23">
        <v>0</v>
      </c>
      <c r="D56" s="36">
        <f t="shared" si="0"/>
        <v>0</v>
      </c>
      <c r="E56" s="41">
        <v>0</v>
      </c>
    </row>
    <row r="57" spans="1:6" s="22" customFormat="1">
      <c r="A57" s="26">
        <v>3850</v>
      </c>
      <c r="B57" s="37">
        <v>0</v>
      </c>
      <c r="C57" s="37">
        <v>0</v>
      </c>
      <c r="D57" s="37">
        <v>0</v>
      </c>
      <c r="E57" s="38">
        <v>0</v>
      </c>
    </row>
    <row r="58" spans="1:6" s="22" customFormat="1">
      <c r="A58" s="27" t="s">
        <v>18</v>
      </c>
      <c r="B58" s="28"/>
      <c r="C58" s="28"/>
      <c r="D58" s="14"/>
      <c r="E58" s="42"/>
    </row>
    <row r="59" spans="1:6" s="22" customFormat="1">
      <c r="A59" s="24">
        <v>3700</v>
      </c>
      <c r="B59" s="23">
        <v>823.4</v>
      </c>
      <c r="C59" s="23">
        <v>684.9</v>
      </c>
      <c r="D59" s="36">
        <f t="shared" si="0"/>
        <v>-138.5</v>
      </c>
      <c r="E59" s="41">
        <f t="shared" si="1"/>
        <v>-16.820500364342973</v>
      </c>
    </row>
    <row r="60" spans="1:6" s="22" customFormat="1">
      <c r="A60" s="24">
        <v>3800</v>
      </c>
      <c r="B60" s="23">
        <v>0</v>
      </c>
      <c r="C60" s="23">
        <v>0</v>
      </c>
      <c r="D60" s="36">
        <f t="shared" si="0"/>
        <v>0</v>
      </c>
      <c r="E60" s="41">
        <v>0</v>
      </c>
    </row>
    <row r="61" spans="1:6" s="22" customFormat="1">
      <c r="A61" s="26">
        <v>3850</v>
      </c>
      <c r="B61" s="37">
        <v>0</v>
      </c>
      <c r="C61" s="37">
        <v>0</v>
      </c>
      <c r="D61" s="37">
        <f t="shared" si="0"/>
        <v>0</v>
      </c>
      <c r="E61" s="38">
        <v>0</v>
      </c>
    </row>
    <row r="62" spans="1:6" s="22" customFormat="1">
      <c r="A62" s="27" t="s">
        <v>19</v>
      </c>
      <c r="B62" s="28"/>
      <c r="C62" s="28"/>
      <c r="D62" s="14"/>
      <c r="E62" s="42"/>
    </row>
    <row r="63" spans="1:6" s="22" customFormat="1">
      <c r="A63" s="24">
        <v>3700</v>
      </c>
      <c r="B63" s="23">
        <v>634.4</v>
      </c>
      <c r="C63" s="23">
        <v>61.9</v>
      </c>
      <c r="D63" s="36">
        <f t="shared" si="0"/>
        <v>-572.5</v>
      </c>
      <c r="E63" s="41">
        <f t="shared" si="1"/>
        <v>-90.242749054224475</v>
      </c>
    </row>
    <row r="64" spans="1:6" s="22" customFormat="1">
      <c r="A64" s="24">
        <v>3800</v>
      </c>
      <c r="B64" s="23">
        <v>720.5</v>
      </c>
      <c r="C64" s="23">
        <v>219</v>
      </c>
      <c r="D64" s="36">
        <f t="shared" si="0"/>
        <v>-501.5</v>
      </c>
      <c r="E64" s="41">
        <f t="shared" si="1"/>
        <v>-69.604441360166547</v>
      </c>
    </row>
    <row r="65" spans="1:5" s="22" customFormat="1">
      <c r="A65" s="26">
        <v>3850</v>
      </c>
      <c r="B65" s="37"/>
      <c r="C65" s="37"/>
      <c r="D65" s="37">
        <f t="shared" si="0"/>
        <v>0</v>
      </c>
      <c r="E65" s="38">
        <v>0</v>
      </c>
    </row>
    <row r="66" spans="1:5" s="22" customFormat="1">
      <c r="A66" s="27" t="s">
        <v>20</v>
      </c>
      <c r="B66" s="28"/>
      <c r="C66" s="28"/>
      <c r="D66" s="14"/>
      <c r="E66" s="42"/>
    </row>
    <row r="67" spans="1:5" s="22" customFormat="1">
      <c r="A67" s="24">
        <v>3700</v>
      </c>
      <c r="B67" s="23">
        <v>203.8</v>
      </c>
      <c r="C67" s="23">
        <v>138.30000000000001</v>
      </c>
      <c r="D67" s="36">
        <f t="shared" si="0"/>
        <v>-65.5</v>
      </c>
      <c r="E67" s="41">
        <f t="shared" si="1"/>
        <v>-32.139352306182531</v>
      </c>
    </row>
    <row r="68" spans="1:5" s="22" customFormat="1">
      <c r="A68" s="24">
        <v>3800</v>
      </c>
      <c r="B68" s="23">
        <v>0</v>
      </c>
      <c r="C68" s="23">
        <v>0</v>
      </c>
      <c r="D68" s="36">
        <f t="shared" si="0"/>
        <v>0</v>
      </c>
      <c r="E68" s="41">
        <v>0</v>
      </c>
    </row>
    <row r="69" spans="1:5" s="22" customFormat="1">
      <c r="A69" s="26">
        <v>3850</v>
      </c>
      <c r="B69" s="37">
        <v>0</v>
      </c>
      <c r="C69" s="37">
        <v>0</v>
      </c>
      <c r="D69" s="37">
        <f t="shared" si="0"/>
        <v>0</v>
      </c>
      <c r="E69" s="38">
        <v>0</v>
      </c>
    </row>
    <row r="70" spans="1:5" s="22" customFormat="1">
      <c r="A70" s="27" t="s">
        <v>29</v>
      </c>
      <c r="B70" s="28"/>
      <c r="C70" s="28"/>
      <c r="D70" s="14"/>
      <c r="E70" s="42"/>
    </row>
    <row r="71" spans="1:5" s="22" customFormat="1">
      <c r="A71" s="24">
        <v>3700</v>
      </c>
      <c r="B71" s="23">
        <v>2790.2</v>
      </c>
      <c r="C71" s="23">
        <v>2345.1999999999998</v>
      </c>
      <c r="D71" s="36">
        <f t="shared" si="0"/>
        <v>-445</v>
      </c>
      <c r="E71" s="41">
        <f t="shared" si="1"/>
        <v>-15.948677514156696</v>
      </c>
    </row>
    <row r="72" spans="1:5" s="22" customFormat="1">
      <c r="A72" s="24">
        <v>3800</v>
      </c>
      <c r="B72" s="23">
        <v>5062.8</v>
      </c>
      <c r="C72" s="23">
        <v>4972.8</v>
      </c>
      <c r="D72" s="36">
        <f t="shared" si="0"/>
        <v>-90</v>
      </c>
      <c r="E72" s="41">
        <f t="shared" si="1"/>
        <v>-1.7776724342261185</v>
      </c>
    </row>
    <row r="73" spans="1:5" s="22" customFormat="1">
      <c r="A73" s="26">
        <v>3850</v>
      </c>
      <c r="B73" s="37">
        <v>0</v>
      </c>
      <c r="C73" s="37">
        <v>0</v>
      </c>
      <c r="D73" s="37">
        <f t="shared" si="0"/>
        <v>0</v>
      </c>
      <c r="E73" s="38">
        <v>0</v>
      </c>
    </row>
    <row r="74" spans="1:5" s="22" customFormat="1">
      <c r="A74" s="27" t="s">
        <v>25</v>
      </c>
      <c r="B74" s="28"/>
      <c r="C74" s="28"/>
      <c r="D74" s="14"/>
      <c r="E74" s="42"/>
    </row>
    <row r="75" spans="1:5" s="22" customFormat="1">
      <c r="A75" s="24">
        <v>3700</v>
      </c>
      <c r="B75" s="23">
        <v>395.8</v>
      </c>
      <c r="C75" s="23">
        <v>352</v>
      </c>
      <c r="D75" s="36">
        <f t="shared" si="0"/>
        <v>-43.800000000000011</v>
      </c>
      <c r="E75" s="41">
        <f t="shared" si="1"/>
        <v>-11.066195048004046</v>
      </c>
    </row>
    <row r="76" spans="1:5" s="22" customFormat="1">
      <c r="A76" s="24">
        <v>3800</v>
      </c>
      <c r="B76" s="23">
        <v>8.6</v>
      </c>
      <c r="C76" s="23">
        <v>0</v>
      </c>
      <c r="D76" s="36">
        <f t="shared" si="0"/>
        <v>-8.6</v>
      </c>
      <c r="E76" s="41">
        <f t="shared" si="1"/>
        <v>-100</v>
      </c>
    </row>
    <row r="77" spans="1:5" s="22" customFormat="1">
      <c r="A77" s="26">
        <v>3850</v>
      </c>
      <c r="B77" s="37"/>
      <c r="C77" s="37"/>
      <c r="D77" s="37">
        <f t="shared" si="0"/>
        <v>0</v>
      </c>
      <c r="E77" s="38">
        <v>0</v>
      </c>
    </row>
    <row r="78" spans="1:5" s="22" customFormat="1">
      <c r="A78" s="27" t="s">
        <v>21</v>
      </c>
      <c r="B78" s="28"/>
      <c r="C78" s="28"/>
      <c r="D78" s="14"/>
      <c r="E78" s="42"/>
    </row>
    <row r="79" spans="1:5" s="22" customFormat="1">
      <c r="A79" s="24">
        <v>3700</v>
      </c>
      <c r="B79" s="23">
        <v>935.1</v>
      </c>
      <c r="C79" s="23">
        <v>820.1</v>
      </c>
      <c r="D79" s="36">
        <f t="shared" si="0"/>
        <v>-115</v>
      </c>
      <c r="E79" s="41">
        <f t="shared" si="1"/>
        <v>-12.298149930488723</v>
      </c>
    </row>
    <row r="80" spans="1:5" s="22" customFormat="1">
      <c r="A80" s="24">
        <v>3800</v>
      </c>
      <c r="B80" s="23">
        <v>6043</v>
      </c>
      <c r="C80" s="23">
        <v>6025.6</v>
      </c>
      <c r="D80" s="36">
        <f t="shared" si="0"/>
        <v>-17.399999999999636</v>
      </c>
      <c r="E80" s="41">
        <f t="shared" si="1"/>
        <v>-0.28793645540293733</v>
      </c>
    </row>
    <row r="81" spans="1:5" s="22" customFormat="1" ht="13.5" thickBot="1">
      <c r="A81" s="31">
        <v>3850</v>
      </c>
      <c r="B81" s="39">
        <v>0</v>
      </c>
      <c r="C81" s="39">
        <v>0</v>
      </c>
      <c r="D81" s="39">
        <f t="shared" si="0"/>
        <v>0</v>
      </c>
      <c r="E81" s="40">
        <v>0</v>
      </c>
    </row>
    <row r="82" spans="1:5" s="22" customFormat="1">
      <c r="A82" s="27" t="s">
        <v>24</v>
      </c>
      <c r="B82" s="28"/>
      <c r="C82" s="28"/>
      <c r="D82" s="14"/>
      <c r="E82" s="42"/>
    </row>
    <row r="83" spans="1:5" s="22" customFormat="1">
      <c r="A83" s="24">
        <v>3700</v>
      </c>
      <c r="B83" s="23">
        <v>3249.2</v>
      </c>
      <c r="C83" s="23">
        <v>2313</v>
      </c>
      <c r="D83" s="36">
        <f t="shared" ref="D83:D113" si="2">(C83-B83)</f>
        <v>-936.19999999999982</v>
      </c>
      <c r="E83" s="41">
        <f t="shared" ref="E83:E103" si="3">+((C83/B83)-1)*100</f>
        <v>-28.813246337560006</v>
      </c>
    </row>
    <row r="84" spans="1:5" s="22" customFormat="1">
      <c r="A84" s="24">
        <v>3800</v>
      </c>
      <c r="B84" s="23">
        <v>115573.3</v>
      </c>
      <c r="C84" s="23">
        <v>115108.4</v>
      </c>
      <c r="D84" s="36">
        <f t="shared" si="2"/>
        <v>-464.90000000000873</v>
      </c>
      <c r="E84" s="41">
        <f t="shared" si="3"/>
        <v>-0.40225553826014337</v>
      </c>
    </row>
    <row r="85" spans="1:5" s="22" customFormat="1">
      <c r="A85" s="26">
        <v>3850</v>
      </c>
      <c r="B85" s="37">
        <v>0</v>
      </c>
      <c r="C85" s="37">
        <v>0</v>
      </c>
      <c r="D85" s="37">
        <f t="shared" si="2"/>
        <v>0</v>
      </c>
      <c r="E85" s="38">
        <v>0</v>
      </c>
    </row>
    <row r="86" spans="1:5" s="22" customFormat="1">
      <c r="A86" s="27" t="s">
        <v>26</v>
      </c>
      <c r="B86" s="28"/>
      <c r="C86" s="28"/>
      <c r="D86" s="14"/>
      <c r="E86" s="42"/>
    </row>
    <row r="87" spans="1:5" s="22" customFormat="1">
      <c r="A87" s="24">
        <v>3700</v>
      </c>
      <c r="B87" s="23">
        <v>1051.3</v>
      </c>
      <c r="C87" s="23">
        <v>888.2</v>
      </c>
      <c r="D87" s="36">
        <f t="shared" si="2"/>
        <v>-163.09999999999991</v>
      </c>
      <c r="E87" s="41">
        <f t="shared" si="3"/>
        <v>-15.514125368591259</v>
      </c>
    </row>
    <row r="88" spans="1:5" s="22" customFormat="1">
      <c r="A88" s="24">
        <v>3800</v>
      </c>
      <c r="B88" s="23">
        <v>16.899999999999999</v>
      </c>
      <c r="C88" s="23">
        <v>7.8</v>
      </c>
      <c r="D88" s="36">
        <f t="shared" si="2"/>
        <v>-9.0999999999999979</v>
      </c>
      <c r="E88" s="41">
        <f t="shared" si="3"/>
        <v>-53.846153846153847</v>
      </c>
    </row>
    <row r="89" spans="1:5" s="22" customFormat="1">
      <c r="A89" s="26">
        <v>3850</v>
      </c>
      <c r="B89" s="37">
        <v>0</v>
      </c>
      <c r="C89" s="37">
        <v>0</v>
      </c>
      <c r="D89" s="37">
        <f t="shared" si="2"/>
        <v>0</v>
      </c>
      <c r="E89" s="38">
        <v>0</v>
      </c>
    </row>
    <row r="90" spans="1:5" s="22" customFormat="1">
      <c r="A90" s="27" t="s">
        <v>27</v>
      </c>
      <c r="B90" s="28"/>
      <c r="C90" s="28"/>
      <c r="D90" s="14"/>
      <c r="E90" s="42"/>
    </row>
    <row r="91" spans="1:5" s="22" customFormat="1">
      <c r="A91" s="24">
        <v>3700</v>
      </c>
      <c r="B91" s="23">
        <v>1501.9</v>
      </c>
      <c r="C91" s="23">
        <v>1064.3</v>
      </c>
      <c r="D91" s="36">
        <f t="shared" si="2"/>
        <v>-437.60000000000014</v>
      </c>
      <c r="E91" s="41">
        <f t="shared" si="3"/>
        <v>-29.136427192223191</v>
      </c>
    </row>
    <row r="92" spans="1:5" s="22" customFormat="1">
      <c r="A92" s="24">
        <v>3800</v>
      </c>
      <c r="B92" s="23">
        <v>633.9</v>
      </c>
      <c r="C92" s="23">
        <v>206.89</v>
      </c>
      <c r="D92" s="36">
        <f t="shared" si="2"/>
        <v>-427.01</v>
      </c>
      <c r="E92" s="41">
        <f t="shared" si="3"/>
        <v>-67.362359993689864</v>
      </c>
    </row>
    <row r="93" spans="1:5" s="22" customFormat="1">
      <c r="A93" s="26">
        <v>3850</v>
      </c>
      <c r="B93" s="37">
        <v>0</v>
      </c>
      <c r="C93" s="37">
        <v>0</v>
      </c>
      <c r="D93" s="37">
        <f t="shared" si="2"/>
        <v>0</v>
      </c>
      <c r="E93" s="38">
        <v>0</v>
      </c>
    </row>
    <row r="94" spans="1:5" s="22" customFormat="1">
      <c r="A94" s="27" t="s">
        <v>51</v>
      </c>
      <c r="B94" s="28"/>
      <c r="C94" s="28"/>
      <c r="D94" s="14"/>
      <c r="E94" s="42"/>
    </row>
    <row r="95" spans="1:5" s="22" customFormat="1">
      <c r="A95" s="24">
        <v>3700</v>
      </c>
      <c r="B95" s="23">
        <v>12296.8</v>
      </c>
      <c r="C95" s="23">
        <v>10699.2</v>
      </c>
      <c r="D95" s="36">
        <f t="shared" si="2"/>
        <v>-1597.5999999999985</v>
      </c>
      <c r="E95" s="41">
        <f t="shared" si="3"/>
        <v>-12.99199791815756</v>
      </c>
    </row>
    <row r="96" spans="1:5" s="22" customFormat="1">
      <c r="A96" s="24">
        <v>3800</v>
      </c>
      <c r="B96" s="23">
        <v>17848.2</v>
      </c>
      <c r="C96" s="23">
        <v>17595.5</v>
      </c>
      <c r="D96" s="36">
        <f t="shared" si="2"/>
        <v>-252.70000000000073</v>
      </c>
      <c r="E96" s="41">
        <f t="shared" si="3"/>
        <v>-1.415829047186834</v>
      </c>
    </row>
    <row r="97" spans="1:5" s="22" customFormat="1">
      <c r="A97" s="26">
        <v>3850</v>
      </c>
      <c r="B97" s="37">
        <v>0</v>
      </c>
      <c r="C97" s="37">
        <v>0</v>
      </c>
      <c r="D97" s="37">
        <f t="shared" si="2"/>
        <v>0</v>
      </c>
      <c r="E97" s="38">
        <v>0</v>
      </c>
    </row>
    <row r="98" spans="1:5" s="22" customFormat="1">
      <c r="A98" s="27" t="s">
        <v>28</v>
      </c>
      <c r="B98" s="28"/>
      <c r="C98" s="28"/>
      <c r="D98" s="14"/>
      <c r="E98" s="42"/>
    </row>
    <row r="99" spans="1:5" s="22" customFormat="1">
      <c r="A99" s="24">
        <v>3700</v>
      </c>
      <c r="B99" s="23">
        <v>1233.3</v>
      </c>
      <c r="C99" s="23">
        <v>906.2</v>
      </c>
      <c r="D99" s="36">
        <f t="shared" si="2"/>
        <v>-327.09999999999991</v>
      </c>
      <c r="E99" s="41">
        <f t="shared" si="3"/>
        <v>-26.522338441579496</v>
      </c>
    </row>
    <row r="100" spans="1:5" s="22" customFormat="1">
      <c r="A100" s="24">
        <v>3800</v>
      </c>
      <c r="B100" s="23">
        <v>874.4</v>
      </c>
      <c r="C100" s="23">
        <v>827.5</v>
      </c>
      <c r="D100" s="36">
        <f t="shared" si="2"/>
        <v>-46.899999999999977</v>
      </c>
      <c r="E100" s="41">
        <f t="shared" si="3"/>
        <v>-5.3636779505946919</v>
      </c>
    </row>
    <row r="101" spans="1:5" s="22" customFormat="1">
      <c r="A101" s="26">
        <v>3850</v>
      </c>
      <c r="B101" s="37">
        <v>0</v>
      </c>
      <c r="C101" s="37">
        <v>0</v>
      </c>
      <c r="D101" s="37">
        <f t="shared" si="2"/>
        <v>0</v>
      </c>
      <c r="E101" s="38">
        <v>0</v>
      </c>
    </row>
    <row r="102" spans="1:5" s="22" customFormat="1">
      <c r="A102" s="27" t="s">
        <v>22</v>
      </c>
      <c r="B102" s="28"/>
      <c r="C102" s="28"/>
      <c r="D102" s="14"/>
      <c r="E102" s="42"/>
    </row>
    <row r="103" spans="1:5" s="22" customFormat="1">
      <c r="A103" s="24">
        <v>3700</v>
      </c>
      <c r="B103" s="23">
        <v>29.4</v>
      </c>
      <c r="C103" s="23">
        <v>24.7</v>
      </c>
      <c r="D103" s="36">
        <f t="shared" si="2"/>
        <v>-4.6999999999999993</v>
      </c>
      <c r="E103" s="41">
        <f t="shared" si="3"/>
        <v>-15.986394557823125</v>
      </c>
    </row>
    <row r="104" spans="1:5" s="22" customFormat="1">
      <c r="A104" s="24">
        <v>3800</v>
      </c>
      <c r="B104" s="23">
        <v>0</v>
      </c>
      <c r="C104" s="23">
        <v>0</v>
      </c>
      <c r="D104" s="36">
        <f t="shared" si="2"/>
        <v>0</v>
      </c>
      <c r="E104" s="41">
        <v>0</v>
      </c>
    </row>
    <row r="105" spans="1:5" s="22" customFormat="1">
      <c r="A105" s="26">
        <v>3850</v>
      </c>
      <c r="B105" s="37">
        <v>0</v>
      </c>
      <c r="C105" s="37">
        <v>0</v>
      </c>
      <c r="D105" s="37">
        <f t="shared" si="2"/>
        <v>0</v>
      </c>
      <c r="E105" s="38">
        <v>0</v>
      </c>
    </row>
    <row r="106" spans="1:5" s="22" customFormat="1">
      <c r="A106" s="27" t="s">
        <v>52</v>
      </c>
      <c r="B106" s="28"/>
      <c r="C106" s="28"/>
      <c r="D106" s="14"/>
      <c r="E106" s="42"/>
    </row>
    <row r="107" spans="1:5" s="22" customFormat="1">
      <c r="A107" s="24">
        <v>3700</v>
      </c>
      <c r="B107" s="23">
        <v>0</v>
      </c>
      <c r="C107" s="23">
        <v>0</v>
      </c>
      <c r="D107" s="36">
        <f t="shared" si="2"/>
        <v>0</v>
      </c>
      <c r="E107" s="41">
        <v>0</v>
      </c>
    </row>
    <row r="108" spans="1:5" s="22" customFormat="1">
      <c r="A108" s="24">
        <v>3800</v>
      </c>
      <c r="B108" s="23">
        <v>0</v>
      </c>
      <c r="C108" s="23">
        <v>0</v>
      </c>
      <c r="D108" s="36">
        <f t="shared" si="2"/>
        <v>0</v>
      </c>
      <c r="E108" s="41">
        <v>0</v>
      </c>
    </row>
    <row r="109" spans="1:5" s="22" customFormat="1">
      <c r="A109" s="26">
        <v>3850</v>
      </c>
      <c r="B109" s="37">
        <v>0</v>
      </c>
      <c r="C109" s="37">
        <v>0</v>
      </c>
      <c r="D109" s="37">
        <f t="shared" si="2"/>
        <v>0</v>
      </c>
      <c r="E109" s="38">
        <v>0</v>
      </c>
    </row>
    <row r="110" spans="1:5" s="22" customFormat="1">
      <c r="A110" s="29" t="s">
        <v>23</v>
      </c>
      <c r="B110" s="28"/>
      <c r="C110" s="28"/>
      <c r="D110" s="14"/>
      <c r="E110" s="42"/>
    </row>
    <row r="111" spans="1:5" s="22" customFormat="1">
      <c r="A111" s="24">
        <v>3700</v>
      </c>
      <c r="B111" s="23">
        <v>10.7</v>
      </c>
      <c r="C111" s="23">
        <v>10.7</v>
      </c>
      <c r="D111" s="36">
        <f>(C111-B111)</f>
        <v>0</v>
      </c>
      <c r="E111" s="41">
        <f>+((C111/B111)-1)*100</f>
        <v>0</v>
      </c>
    </row>
    <row r="112" spans="1:5" s="22" customFormat="1">
      <c r="A112" s="24">
        <v>3800</v>
      </c>
      <c r="B112" s="23">
        <v>0</v>
      </c>
      <c r="C112" s="23">
        <v>0</v>
      </c>
      <c r="D112" s="36">
        <f t="shared" si="2"/>
        <v>0</v>
      </c>
      <c r="E112" s="41">
        <v>0</v>
      </c>
    </row>
    <row r="113" spans="1:5" s="22" customFormat="1" ht="13.5" thickBot="1">
      <c r="A113" s="31">
        <v>3850</v>
      </c>
      <c r="B113" s="39">
        <v>0</v>
      </c>
      <c r="C113" s="39">
        <v>0</v>
      </c>
      <c r="D113" s="39">
        <f t="shared" si="2"/>
        <v>0</v>
      </c>
      <c r="E113" s="40">
        <v>0</v>
      </c>
    </row>
    <row r="114" spans="1:5">
      <c r="A114" s="30" t="s">
        <v>50</v>
      </c>
      <c r="B114" s="25"/>
      <c r="C114" s="25"/>
      <c r="D114" s="25"/>
    </row>
    <row r="115" spans="1:5" ht="34.5" customHeight="1">
      <c r="A115" s="50" t="s">
        <v>43</v>
      </c>
      <c r="B115" s="50"/>
      <c r="C115" s="50"/>
      <c r="D115" s="50"/>
      <c r="E115" s="50"/>
    </row>
    <row r="116" spans="1:5" ht="31.5" customHeight="1">
      <c r="A116" s="51" t="s">
        <v>47</v>
      </c>
      <c r="B116" s="50"/>
      <c r="C116" s="50"/>
      <c r="D116" s="50"/>
      <c r="E116" s="50"/>
    </row>
    <row r="117" spans="1:5" ht="49.5" customHeight="1">
      <c r="A117" s="51" t="s">
        <v>49</v>
      </c>
      <c r="B117" s="50"/>
      <c r="C117" s="50"/>
      <c r="D117" s="50"/>
      <c r="E117" s="50"/>
    </row>
    <row r="118" spans="1:5" ht="21" customHeight="1">
      <c r="A118" s="52" t="s">
        <v>53</v>
      </c>
      <c r="B118" s="52"/>
      <c r="C118" s="52"/>
      <c r="D118" s="52"/>
      <c r="E118" s="52"/>
    </row>
    <row r="119" spans="1:5">
      <c r="A119" s="53"/>
      <c r="B119" s="53"/>
      <c r="C119" s="53"/>
      <c r="D119" s="53"/>
      <c r="E119" s="53"/>
    </row>
    <row r="122" spans="1:5" ht="15">
      <c r="A122"/>
      <c r="B122"/>
      <c r="C122"/>
      <c r="D122"/>
      <c r="E122"/>
    </row>
    <row r="123" spans="1:5" ht="15">
      <c r="A123"/>
      <c r="B123"/>
      <c r="C123"/>
      <c r="D123"/>
      <c r="E123"/>
    </row>
    <row r="124" spans="1:5" ht="15">
      <c r="A124"/>
      <c r="B124"/>
      <c r="C124"/>
      <c r="D124"/>
      <c r="E124"/>
    </row>
    <row r="125" spans="1:5" ht="15">
      <c r="A125"/>
      <c r="B125"/>
      <c r="C125"/>
      <c r="D125"/>
      <c r="E125"/>
    </row>
    <row r="126" spans="1:5" ht="15">
      <c r="A126"/>
      <c r="B126"/>
      <c r="C126"/>
      <c r="D126"/>
      <c r="E126"/>
    </row>
    <row r="127" spans="1:5" ht="15">
      <c r="A127"/>
      <c r="B127"/>
      <c r="C127"/>
      <c r="D127"/>
      <c r="E127"/>
    </row>
    <row r="128" spans="1:5" ht="15">
      <c r="A128"/>
      <c r="B128"/>
      <c r="C128"/>
      <c r="D128"/>
      <c r="E128"/>
    </row>
    <row r="129" spans="1:5" ht="15">
      <c r="A129"/>
      <c r="B129"/>
      <c r="C129"/>
      <c r="D129"/>
      <c r="E129"/>
    </row>
    <row r="130" spans="1:5" ht="15">
      <c r="A130"/>
      <c r="B130"/>
      <c r="C130"/>
      <c r="D130"/>
      <c r="E130"/>
    </row>
    <row r="131" spans="1:5" ht="15">
      <c r="A131"/>
      <c r="B131"/>
      <c r="C131"/>
      <c r="D131"/>
      <c r="E131"/>
    </row>
    <row r="132" spans="1:5" ht="15">
      <c r="A132"/>
      <c r="B132"/>
      <c r="C132"/>
      <c r="D132"/>
      <c r="E132"/>
    </row>
    <row r="133" spans="1:5" ht="15">
      <c r="A133"/>
      <c r="B133"/>
      <c r="C133"/>
      <c r="D133"/>
      <c r="E133"/>
    </row>
    <row r="134" spans="1:5" ht="15">
      <c r="A134"/>
      <c r="B134"/>
      <c r="C134"/>
      <c r="D134"/>
      <c r="E134"/>
    </row>
    <row r="135" spans="1:5" ht="15">
      <c r="A135"/>
      <c r="B135"/>
      <c r="C135"/>
      <c r="D135"/>
      <c r="E135"/>
    </row>
    <row r="136" spans="1:5" ht="15">
      <c r="A136"/>
      <c r="B136"/>
      <c r="C136"/>
      <c r="D136"/>
      <c r="E136"/>
    </row>
    <row r="137" spans="1:5" ht="15">
      <c r="A137"/>
      <c r="B137"/>
      <c r="C137"/>
      <c r="D137"/>
      <c r="E137"/>
    </row>
    <row r="138" spans="1:5" ht="15">
      <c r="A138"/>
      <c r="B138"/>
      <c r="C138"/>
      <c r="D138"/>
      <c r="E138"/>
    </row>
  </sheetData>
  <mergeCells count="13">
    <mergeCell ref="A115:E115"/>
    <mergeCell ref="A116:E116"/>
    <mergeCell ref="A117:E117"/>
    <mergeCell ref="A118:E118"/>
    <mergeCell ref="A119:E119"/>
    <mergeCell ref="A14:A15"/>
    <mergeCell ref="B14:C14"/>
    <mergeCell ref="D14:E14"/>
    <mergeCell ref="A9:E9"/>
    <mergeCell ref="A10:E10"/>
    <mergeCell ref="A11:E11"/>
    <mergeCell ref="A12:E12"/>
    <mergeCell ref="A13:E13"/>
  </mergeCells>
  <printOptions horizontalCentered="1"/>
  <pageMargins left="0.39370078740157483" right="0.39370078740157483" top="0.78740157480314965" bottom="0.39370078740157483" header="0.31496062992125984" footer="0.31496062992125984"/>
  <pageSetup scale="71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17"/>
  <sheetViews>
    <sheetView topLeftCell="C1" zoomScaleNormal="100" workbookViewId="0">
      <selection activeCell="E14" sqref="E14"/>
    </sheetView>
  </sheetViews>
  <sheetFormatPr baseColWidth="10" defaultRowHeight="14.25"/>
  <cols>
    <col min="1" max="3" width="11.42578125" style="1"/>
    <col min="4" max="4" width="54.85546875" style="1" bestFit="1" customWidth="1"/>
    <col min="5" max="6" width="14.7109375" style="1" customWidth="1"/>
    <col min="7" max="7" width="12.5703125" style="1" bestFit="1" customWidth="1"/>
    <col min="8" max="16384" width="11.42578125" style="1"/>
  </cols>
  <sheetData>
    <row r="5" spans="3:8" ht="15">
      <c r="C5" s="56" t="s">
        <v>31</v>
      </c>
      <c r="D5" s="56"/>
      <c r="E5" s="56"/>
      <c r="F5" s="56"/>
      <c r="G5" s="56"/>
      <c r="H5" s="56"/>
    </row>
    <row r="6" spans="3:8" ht="15">
      <c r="C6" s="56" t="s">
        <v>32</v>
      </c>
      <c r="D6" s="56"/>
      <c r="E6" s="56"/>
      <c r="F6" s="56"/>
      <c r="G6" s="56"/>
      <c r="H6" s="56"/>
    </row>
    <row r="7" spans="3:8" ht="15">
      <c r="C7" s="56" t="s">
        <v>30</v>
      </c>
      <c r="D7" s="56"/>
      <c r="E7" s="56"/>
      <c r="F7" s="56"/>
      <c r="G7" s="56"/>
      <c r="H7" s="56"/>
    </row>
    <row r="8" spans="3:8" ht="15">
      <c r="C8" s="56" t="s">
        <v>0</v>
      </c>
      <c r="D8" s="56"/>
      <c r="E8" s="56"/>
      <c r="F8" s="56"/>
      <c r="G8" s="56"/>
      <c r="H8" s="56"/>
    </row>
    <row r="10" spans="3:8" ht="15">
      <c r="C10" s="55" t="s">
        <v>33</v>
      </c>
      <c r="D10" s="55" t="s">
        <v>34</v>
      </c>
      <c r="E10" s="54" t="s">
        <v>1</v>
      </c>
      <c r="F10" s="54"/>
      <c r="G10" s="54" t="s">
        <v>36</v>
      </c>
      <c r="H10" s="54"/>
    </row>
    <row r="11" spans="3:8" s="5" customFormat="1" ht="15">
      <c r="C11" s="55"/>
      <c r="D11" s="55"/>
      <c r="E11" s="8" t="s">
        <v>35</v>
      </c>
      <c r="F11" s="8" t="s">
        <v>4</v>
      </c>
      <c r="G11" s="8" t="s">
        <v>5</v>
      </c>
      <c r="H11" s="8" t="s">
        <v>6</v>
      </c>
    </row>
    <row r="12" spans="3:8">
      <c r="C12" s="6">
        <v>1000</v>
      </c>
      <c r="D12" s="7" t="s">
        <v>37</v>
      </c>
      <c r="E12" s="33">
        <v>59490643.5</v>
      </c>
      <c r="F12" s="33">
        <v>55658351.799999997</v>
      </c>
      <c r="G12" s="33">
        <f t="shared" ref="G12:G17" si="0">(F12-E12)</f>
        <v>-3832291.700000003</v>
      </c>
      <c r="H12" s="32">
        <f t="shared" ref="H12:H17" si="1">((F12/E12)-1)*100</f>
        <v>-6.4418393793303057</v>
      </c>
    </row>
    <row r="13" spans="3:8">
      <c r="C13" s="6">
        <v>2000</v>
      </c>
      <c r="D13" s="7" t="s">
        <v>38</v>
      </c>
      <c r="E13" s="33">
        <v>1873857.4</v>
      </c>
      <c r="F13" s="33">
        <v>1825991.9</v>
      </c>
      <c r="G13" s="33">
        <f t="shared" si="0"/>
        <v>-47865.5</v>
      </c>
      <c r="H13" s="32">
        <f t="shared" si="1"/>
        <v>-2.5543832737752625</v>
      </c>
    </row>
    <row r="14" spans="3:8">
      <c r="C14" s="6">
        <v>3000</v>
      </c>
      <c r="D14" s="7" t="s">
        <v>39</v>
      </c>
      <c r="E14" s="33">
        <v>8233420</v>
      </c>
      <c r="F14" s="33">
        <v>8087611.9000000004</v>
      </c>
      <c r="G14" s="33">
        <f t="shared" si="0"/>
        <v>-145808.09999999963</v>
      </c>
      <c r="H14" s="32">
        <f t="shared" si="1"/>
        <v>-1.770929941628141</v>
      </c>
    </row>
    <row r="15" spans="3:8">
      <c r="C15" s="6">
        <v>4000</v>
      </c>
      <c r="D15" s="7" t="s">
        <v>40</v>
      </c>
      <c r="E15" s="33">
        <v>9640768.0999999996</v>
      </c>
      <c r="F15" s="33">
        <v>8680328.1999999993</v>
      </c>
      <c r="G15" s="33">
        <f t="shared" si="0"/>
        <v>-960439.90000000037</v>
      </c>
      <c r="H15" s="32">
        <f t="shared" si="1"/>
        <v>-9.96227572365318</v>
      </c>
    </row>
    <row r="16" spans="3:8">
      <c r="C16" s="6">
        <v>5000</v>
      </c>
      <c r="D16" s="7" t="s">
        <v>41</v>
      </c>
      <c r="E16" s="33">
        <v>300539.90000000002</v>
      </c>
      <c r="F16" s="33">
        <v>273895.7</v>
      </c>
      <c r="G16" s="33">
        <f t="shared" si="0"/>
        <v>-26644.200000000012</v>
      </c>
      <c r="H16" s="32">
        <f t="shared" si="1"/>
        <v>-8.8654451538714198</v>
      </c>
    </row>
    <row r="17" spans="3:8" ht="15">
      <c r="C17" s="9"/>
      <c r="D17" s="10" t="s">
        <v>42</v>
      </c>
      <c r="E17" s="34">
        <f>SUM(E12:E16)</f>
        <v>79539228.900000006</v>
      </c>
      <c r="F17" s="34">
        <f>SUM(F12:F16)</f>
        <v>74526179.5</v>
      </c>
      <c r="G17" s="35">
        <f t="shared" si="0"/>
        <v>-5013049.400000006</v>
      </c>
      <c r="H17" s="32">
        <f t="shared" si="1"/>
        <v>-6.3026125213039403</v>
      </c>
    </row>
  </sheetData>
  <mergeCells count="8">
    <mergeCell ref="E10:F10"/>
    <mergeCell ref="G10:H10"/>
    <mergeCell ref="C10:C11"/>
    <mergeCell ref="D10:D11"/>
    <mergeCell ref="C5:H5"/>
    <mergeCell ref="C6:H6"/>
    <mergeCell ref="C7:H7"/>
    <mergeCell ref="C8:H8"/>
  </mergeCells>
  <pageMargins left="0.7" right="0.7" top="0.75" bottom="0.75" header="0.3" footer="0.3"/>
  <pageSetup paperSize="4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2018 Dep Gtos Rep</vt:lpstr>
      <vt:lpstr>2018 Global</vt:lpstr>
      <vt:lpstr>'2018 Dep Gtos Rep'!Títulos_a_imprimir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2019-05-08T21:39:33Z</cp:lastPrinted>
  <dcterms:created xsi:type="dcterms:W3CDTF">2015-03-25T19:45:46Z</dcterms:created>
  <dcterms:modified xsi:type="dcterms:W3CDTF">2019-05-08T21:39:43Z</dcterms:modified>
</cp:coreProperties>
</file>