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. Económic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<sst xmlns="http://schemas.openxmlformats.org/spreadsheetml/2006/main" count="29" uniqueCount="29">
  <si>
    <t>Concepto</t>
  </si>
  <si>
    <t>Poder Ejecutivo</t>
  </si>
  <si>
    <t>Gasto Corriente</t>
  </si>
  <si>
    <t>Servicios Personales</t>
  </si>
  <si>
    <t>Gasto  Operativo</t>
  </si>
  <si>
    <t xml:space="preserve"> - Materiales y Suministros</t>
  </si>
  <si>
    <t xml:space="preserve"> - Servicios Generales</t>
  </si>
  <si>
    <t>Transferencias</t>
  </si>
  <si>
    <t xml:space="preserve"> - Organismos Auxilares</t>
  </si>
  <si>
    <t xml:space="preserve"> - Organismos Autonomos</t>
  </si>
  <si>
    <t xml:space="preserve"> - Subsidios y Apoyos</t>
  </si>
  <si>
    <t>Inversión Pública</t>
  </si>
  <si>
    <t xml:space="preserve"> - Bienes Muebles e Inmuebles</t>
  </si>
  <si>
    <t xml:space="preserve"> - Obra Pública</t>
  </si>
  <si>
    <t xml:space="preserve"> - Inversión Financiera</t>
  </si>
  <si>
    <t>Transferencias a Municipios</t>
  </si>
  <si>
    <t xml:space="preserve"> - Participaciones </t>
  </si>
  <si>
    <t xml:space="preserve"> - Aportaciones del Ramo 33</t>
  </si>
  <si>
    <t xml:space="preserve"> - Convenios</t>
  </si>
  <si>
    <t>Deuda Pública</t>
  </si>
  <si>
    <t xml:space="preserve"> - Costo Financiero de la Deuda </t>
  </si>
  <si>
    <t xml:space="preserve"> - Amortizaciones </t>
  </si>
  <si>
    <t xml:space="preserve"> -Pago de Adefas</t>
  </si>
  <si>
    <t>(Millones de pesos)</t>
  </si>
  <si>
    <t>FISM</t>
  </si>
  <si>
    <t>FORTAMUNDF</t>
  </si>
  <si>
    <t>Gasto Total Integrado del Poder Ejecutivo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</si>
  <si>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El desglose se encuentra en el Tomo I, Resultados Generales de cada Cuenta Pública.</t>
    </r>
  </si>
  <si>
    <t>Evolución de la Finanzas Públicas, 2007-2022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</si>
</sst>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"/>
    <numFmt numFmtId="171" formatCode="0.000"/>
    <numFmt numFmtId="172" formatCode="[$-80A]dddd\,\ dd&quot; de &quot;mmmm&quot; de &quot;yyyy"/>
    <numFmt numFmtId="173" formatCode="[$-80A]hh:mm:ss\ AM/PM"/>
    <numFmt numFmtId="174" formatCode="0.0"/>
    <numFmt numFmtId="175" formatCode="#,##0.0_ ;[Red]\-#,##0.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170" fontId="48" fillId="0" borderId="0" xfId="53" applyNumberFormat="1" applyFont="1">
      <alignment/>
      <protection/>
    </xf>
    <xf numFmtId="0" fontId="48" fillId="0" borderId="0" xfId="53" applyFont="1">
      <alignment/>
      <protection/>
    </xf>
    <xf numFmtId="170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4" fillId="0" borderId="0" xfId="53" applyFont="1" applyFill="1" applyBorder="1" applyAlignment="1">
      <alignment horizontal="center"/>
      <protection/>
    </xf>
    <xf numFmtId="170" fontId="3" fillId="0" borderId="0" xfId="53" applyNumberFormat="1" applyFont="1">
      <alignment/>
      <protection/>
    </xf>
    <xf numFmtId="0" fontId="3" fillId="0" borderId="0" xfId="53" applyFont="1">
      <alignment/>
      <protection/>
    </xf>
    <xf numFmtId="0" fontId="49" fillId="0" borderId="0" xfId="53" applyFont="1">
      <alignment/>
      <protection/>
    </xf>
    <xf numFmtId="170" fontId="5" fillId="0" borderId="0" xfId="53" applyNumberFormat="1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0" fillId="0" borderId="0" xfId="53" applyFont="1">
      <alignment/>
      <protection/>
    </xf>
    <xf numFmtId="0" fontId="0" fillId="0" borderId="10" xfId="53" applyFont="1" applyBorder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170" fontId="0" fillId="0" borderId="10" xfId="53" applyNumberFormat="1" applyFont="1" applyBorder="1">
      <alignment/>
      <protection/>
    </xf>
    <xf numFmtId="0" fontId="5" fillId="0" borderId="0" xfId="53" applyFont="1" applyBorder="1">
      <alignment/>
      <protection/>
    </xf>
    <xf numFmtId="0" fontId="5" fillId="33" borderId="0" xfId="53" applyFont="1" applyFill="1" applyBorder="1">
      <alignment/>
      <protection/>
    </xf>
    <xf numFmtId="170" fontId="5" fillId="33" borderId="0" xfId="53" applyNumberFormat="1" applyFont="1" applyFill="1" applyBorder="1">
      <alignment/>
      <protection/>
    </xf>
    <xf numFmtId="170" fontId="6" fillId="0" borderId="0" xfId="53" applyNumberFormat="1" applyFont="1">
      <alignment/>
      <protection/>
    </xf>
    <xf numFmtId="0" fontId="6" fillId="0" borderId="0" xfId="53" applyFont="1">
      <alignment/>
      <protection/>
    </xf>
    <xf numFmtId="170" fontId="5" fillId="0" borderId="0" xfId="53" applyNumberFormat="1" applyFont="1" applyBorder="1">
      <alignment/>
      <protection/>
    </xf>
    <xf numFmtId="0" fontId="0" fillId="0" borderId="0" xfId="53" applyFont="1" applyBorder="1">
      <alignment/>
      <protection/>
    </xf>
    <xf numFmtId="170" fontId="0" fillId="0" borderId="0" xfId="53" applyNumberFormat="1" applyFont="1" applyBorder="1">
      <alignment/>
      <protection/>
    </xf>
    <xf numFmtId="170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170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0" fillId="0" borderId="11" xfId="53" applyFont="1" applyBorder="1">
      <alignment/>
      <protection/>
    </xf>
    <xf numFmtId="0" fontId="0" fillId="0" borderId="11" xfId="53" applyFont="1" applyFill="1" applyBorder="1">
      <alignment/>
      <protection/>
    </xf>
    <xf numFmtId="170" fontId="0" fillId="0" borderId="11" xfId="0" applyNumberFormat="1" applyFont="1" applyBorder="1" applyAlignment="1">
      <alignment/>
    </xf>
    <xf numFmtId="0" fontId="9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vertical="center" wrapText="1"/>
      <protection/>
    </xf>
    <xf numFmtId="0" fontId="0" fillId="0" borderId="0" xfId="53" applyFont="1" applyBorder="1" applyAlignment="1">
      <alignment horizontal="left" indent="3"/>
      <protection/>
    </xf>
    <xf numFmtId="170" fontId="0" fillId="0" borderId="0" xfId="53" applyNumberFormat="1" applyFont="1" applyBorder="1" applyAlignment="1">
      <alignment horizontal="right"/>
      <protection/>
    </xf>
    <xf numFmtId="170" fontId="48" fillId="0" borderId="0" xfId="53" applyNumberFormat="1" applyFont="1" applyFill="1">
      <alignment/>
      <protection/>
    </xf>
    <xf numFmtId="170" fontId="0" fillId="0" borderId="0" xfId="53" applyNumberFormat="1" applyFont="1" applyFill="1">
      <alignment/>
      <protection/>
    </xf>
    <xf numFmtId="0" fontId="51" fillId="34" borderId="10" xfId="53" applyFont="1" applyFill="1" applyBorder="1" applyAlignment="1">
      <alignment horizontal="center"/>
      <protection/>
    </xf>
    <xf numFmtId="0" fontId="51" fillId="34" borderId="0" xfId="53" applyFont="1" applyFill="1" applyBorder="1" applyAlignment="1">
      <alignment horizontal="center"/>
      <protection/>
    </xf>
    <xf numFmtId="0" fontId="51" fillId="34" borderId="11" xfId="53" applyFont="1" applyFill="1" applyBorder="1" applyAlignment="1">
      <alignment horizontal="center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51" fillId="34" borderId="0" xfId="53" applyFont="1" applyFill="1" applyBorder="1" applyAlignment="1">
      <alignment horizontal="center" vertical="center" wrapText="1"/>
      <protection/>
    </xf>
    <xf numFmtId="0" fontId="51" fillId="34" borderId="11" xfId="53" applyFont="1" applyFill="1" applyBorder="1" applyAlignment="1">
      <alignment horizontal="center" vertical="center" wrapText="1"/>
      <protection/>
    </xf>
    <xf numFmtId="0" fontId="51" fillId="34" borderId="10" xfId="53" applyFont="1" applyFill="1" applyBorder="1" applyAlignment="1">
      <alignment horizontal="center" vertical="center"/>
      <protection/>
    </xf>
    <xf numFmtId="0" fontId="51" fillId="34" borderId="0" xfId="53" applyFont="1" applyFill="1" applyBorder="1" applyAlignment="1">
      <alignment horizontal="center" vertical="center"/>
      <protection/>
    </xf>
    <xf numFmtId="0" fontId="51" fillId="34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justify" vertical="center"/>
      <protection/>
    </xf>
    <xf numFmtId="0" fontId="9" fillId="0" borderId="0" xfId="53" applyFont="1" applyFill="1" applyAlignment="1">
      <alignment horizontal="justify" vertical="center"/>
      <protection/>
    </xf>
    <xf numFmtId="0" fontId="51" fillId="34" borderId="11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5</xdr:col>
      <xdr:colOff>581025</xdr:colOff>
      <xdr:row>5</xdr:row>
      <xdr:rowOff>161925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/Karol/Downloads/Archivos%20ingresos-gasto-deuda%20RAUL/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N86"/>
  <sheetViews>
    <sheetView showGridLines="0" tabSelected="1" zoomScale="90" zoomScaleNormal="90" zoomScalePageLayoutView="0" workbookViewId="0" topLeftCell="A1">
      <selection activeCell="Q47" sqref="Q47"/>
    </sheetView>
  </sheetViews>
  <sheetFormatPr defaultColWidth="11.421875" defaultRowHeight="12.75"/>
  <cols>
    <col min="1" max="1" width="2.8515625" style="2" customWidth="1"/>
    <col min="2" max="2" width="1.1484375" style="2" customWidth="1"/>
    <col min="3" max="3" width="2.57421875" style="2" customWidth="1"/>
    <col min="4" max="4" width="3.140625" style="2" customWidth="1"/>
    <col min="5" max="5" width="2.8515625" style="2" customWidth="1"/>
    <col min="6" max="6" width="26.421875" style="2" customWidth="1"/>
    <col min="7" max="7" width="2.57421875" style="2" customWidth="1"/>
    <col min="8" max="14" width="13.7109375" style="2" customWidth="1"/>
    <col min="15" max="25" width="13.7109375" style="1" customWidth="1"/>
    <col min="26" max="45" width="11.421875" style="1" customWidth="1"/>
    <col min="46" max="16384" width="11.421875" style="2" customWidth="1"/>
  </cols>
  <sheetData>
    <row r="3" spans="2:23" ht="19.5"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48" ht="15.75">
      <c r="B4" s="49" t="s">
        <v>26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2:248" s="8" customFormat="1" ht="15.75">
      <c r="B5" s="50" t="s">
        <v>23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2:248" s="8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2:248" s="8" customFormat="1" ht="16.5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2:248" s="11" customFormat="1" ht="12.75" customHeight="1">
      <c r="B8" s="36"/>
      <c r="C8" s="36"/>
      <c r="D8" s="36"/>
      <c r="E8" s="36"/>
      <c r="F8" s="36"/>
      <c r="G8" s="36"/>
      <c r="H8" s="42">
        <v>2007</v>
      </c>
      <c r="I8" s="42">
        <v>2008</v>
      </c>
      <c r="J8" s="42">
        <v>2009</v>
      </c>
      <c r="K8" s="42">
        <v>2010</v>
      </c>
      <c r="L8" s="42">
        <v>2011</v>
      </c>
      <c r="M8" s="39">
        <v>2012</v>
      </c>
      <c r="N8" s="39">
        <v>2013</v>
      </c>
      <c r="O8" s="39">
        <v>2014</v>
      </c>
      <c r="P8" s="39">
        <v>2015</v>
      </c>
      <c r="Q8" s="39">
        <v>2016</v>
      </c>
      <c r="R8" s="39">
        <v>2017</v>
      </c>
      <c r="S8" s="39">
        <v>2018</v>
      </c>
      <c r="T8" s="39">
        <v>2019</v>
      </c>
      <c r="U8" s="39">
        <v>2020</v>
      </c>
      <c r="V8" s="39">
        <v>2021</v>
      </c>
      <c r="W8" s="39">
        <v>2022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2:248" s="11" customFormat="1" ht="12.75">
      <c r="B9" s="37"/>
      <c r="C9" s="43" t="s">
        <v>0</v>
      </c>
      <c r="D9" s="43"/>
      <c r="E9" s="43"/>
      <c r="F9" s="43"/>
      <c r="G9" s="37"/>
      <c r="H9" s="43"/>
      <c r="I9" s="43"/>
      <c r="J9" s="43"/>
      <c r="K9" s="43"/>
      <c r="L9" s="43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2:248" s="11" customFormat="1" ht="13.5" thickBot="1">
      <c r="B10" s="47"/>
      <c r="C10" s="47"/>
      <c r="D10" s="47"/>
      <c r="E10" s="47"/>
      <c r="F10" s="47"/>
      <c r="G10" s="38"/>
      <c r="H10" s="44"/>
      <c r="I10" s="44"/>
      <c r="J10" s="44"/>
      <c r="K10" s="44"/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pans="2:248" ht="12.75"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2:248" ht="12.75">
      <c r="B12" s="15"/>
      <c r="C12" s="16" t="s">
        <v>1</v>
      </c>
      <c r="D12" s="16"/>
      <c r="E12" s="16"/>
      <c r="F12" s="16"/>
      <c r="G12" s="16"/>
      <c r="H12" s="17">
        <f>+H14+H22+H28+H34+H41</f>
        <v>108949.9731</v>
      </c>
      <c r="I12" s="17">
        <f aca="true" t="shared" si="0" ref="I12:O12">+I14+I22+I28+I34+I41</f>
        <v>138491.8799</v>
      </c>
      <c r="J12" s="17">
        <f t="shared" si="0"/>
        <v>141126.7904</v>
      </c>
      <c r="K12" s="17">
        <f t="shared" si="0"/>
        <v>163073.4998</v>
      </c>
      <c r="L12" s="17">
        <f t="shared" si="0"/>
        <v>175699.69440000004</v>
      </c>
      <c r="M12" s="17">
        <f t="shared" si="0"/>
        <v>190426.3716</v>
      </c>
      <c r="N12" s="17">
        <f t="shared" si="0"/>
        <v>204212.20299999998</v>
      </c>
      <c r="O12" s="17">
        <f t="shared" si="0"/>
        <v>244122.3714</v>
      </c>
      <c r="P12" s="17">
        <f aca="true" t="shared" si="1" ref="P12:U12">+P14+P22+P28+P34+P41</f>
        <v>235635.3961</v>
      </c>
      <c r="Q12" s="17">
        <f t="shared" si="1"/>
        <v>267283.4654</v>
      </c>
      <c r="R12" s="17">
        <f t="shared" si="1"/>
        <v>279848.8446</v>
      </c>
      <c r="S12" s="17">
        <f t="shared" si="1"/>
        <v>328427.11100000003</v>
      </c>
      <c r="T12" s="17">
        <f t="shared" si="1"/>
        <v>311015.87100000004</v>
      </c>
      <c r="U12" s="17">
        <f t="shared" si="1"/>
        <v>302434.1654</v>
      </c>
      <c r="V12" s="17">
        <f>+V14+V22+V28+V34+V41</f>
        <v>307660.0963</v>
      </c>
      <c r="W12" s="17">
        <f>+W14+W22+W28+W34+W41</f>
        <v>332548.8781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</row>
    <row r="13" spans="2:248" ht="12.75">
      <c r="B13" s="15"/>
      <c r="C13" s="15"/>
      <c r="D13" s="15"/>
      <c r="E13" s="15"/>
      <c r="F13" s="15"/>
      <c r="G13" s="1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</row>
    <row r="14" spans="2:248" ht="12.75">
      <c r="B14" s="15"/>
      <c r="C14" s="15"/>
      <c r="D14" s="15" t="s">
        <v>2</v>
      </c>
      <c r="E14" s="15"/>
      <c r="F14" s="15"/>
      <c r="G14" s="15"/>
      <c r="H14" s="20">
        <v>61520.1631</v>
      </c>
      <c r="I14" s="20">
        <v>68141.0319</v>
      </c>
      <c r="J14" s="20">
        <v>73276.6896</v>
      </c>
      <c r="K14" s="20">
        <v>82801.4894</v>
      </c>
      <c r="L14" s="20">
        <v>91246.31330000001</v>
      </c>
      <c r="M14" s="20">
        <v>101743.8164</v>
      </c>
      <c r="N14" s="20">
        <v>109854.95219999999</v>
      </c>
      <c r="O14" s="20">
        <v>122185.1557</v>
      </c>
      <c r="P14" s="20">
        <f aca="true" t="shared" si="2" ref="P14:U14">+P16+P18</f>
        <v>130949.7497</v>
      </c>
      <c r="Q14" s="20">
        <f t="shared" si="2"/>
        <v>148753.6029</v>
      </c>
      <c r="R14" s="20">
        <f t="shared" si="2"/>
        <v>148255.74060000002</v>
      </c>
      <c r="S14" s="20">
        <f t="shared" si="2"/>
        <v>157499.636</v>
      </c>
      <c r="T14" s="20">
        <f t="shared" si="2"/>
        <v>170757.462</v>
      </c>
      <c r="U14" s="20">
        <f t="shared" si="2"/>
        <v>163643.51309999998</v>
      </c>
      <c r="V14" s="20">
        <f>+V16+V18</f>
        <v>165153.33169999998</v>
      </c>
      <c r="W14" s="20">
        <f>+W16+W18</f>
        <v>179589.79099999997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</row>
    <row r="15" spans="2:248" ht="12.75"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2:248" ht="12.75">
      <c r="B16" s="21"/>
      <c r="C16" s="21"/>
      <c r="D16" s="21"/>
      <c r="E16" s="21" t="s">
        <v>3</v>
      </c>
      <c r="F16" s="21"/>
      <c r="G16" s="21"/>
      <c r="H16" s="22">
        <v>53396.7826</v>
      </c>
      <c r="I16" s="22">
        <v>58776.8906</v>
      </c>
      <c r="J16" s="22">
        <v>61641.7802</v>
      </c>
      <c r="K16" s="22">
        <v>67262.375</v>
      </c>
      <c r="L16" s="22">
        <v>73470.3097</v>
      </c>
      <c r="M16" s="22">
        <v>80428.05709999999</v>
      </c>
      <c r="N16" s="22">
        <v>86105.5876</v>
      </c>
      <c r="O16" s="22">
        <v>93384.5667</v>
      </c>
      <c r="P16" s="22">
        <v>99403.8857</v>
      </c>
      <c r="Q16" s="22">
        <v>104518.7196</v>
      </c>
      <c r="R16" s="22">
        <v>107176.9679</v>
      </c>
      <c r="S16" s="22">
        <v>111922.396</v>
      </c>
      <c r="T16" s="22">
        <v>117452.631</v>
      </c>
      <c r="U16" s="3">
        <v>121117.5973</v>
      </c>
      <c r="V16" s="3">
        <v>126757.1856</v>
      </c>
      <c r="W16" s="3">
        <v>133869.197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2:248" ht="12.75"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2:248" ht="12.75">
      <c r="B18" s="21"/>
      <c r="C18" s="21"/>
      <c r="D18" s="21"/>
      <c r="E18" s="21" t="s">
        <v>4</v>
      </c>
      <c r="F18" s="21"/>
      <c r="G18" s="21"/>
      <c r="H18" s="22">
        <v>8123.3805</v>
      </c>
      <c r="I18" s="22">
        <v>9364.141300000001</v>
      </c>
      <c r="J18" s="22">
        <v>11634.909399999999</v>
      </c>
      <c r="K18" s="22">
        <v>15539.1144</v>
      </c>
      <c r="L18" s="22">
        <v>17776.0036</v>
      </c>
      <c r="M18" s="22">
        <v>21315.7593</v>
      </c>
      <c r="N18" s="22">
        <v>23749.3646</v>
      </c>
      <c r="O18" s="22">
        <v>28800.589</v>
      </c>
      <c r="P18" s="22">
        <f aca="true" t="shared" si="3" ref="P18:U18">+P19+P20</f>
        <v>31545.864</v>
      </c>
      <c r="Q18" s="22">
        <f t="shared" si="3"/>
        <v>44234.8833</v>
      </c>
      <c r="R18" s="22">
        <f t="shared" si="3"/>
        <v>41078.7727</v>
      </c>
      <c r="S18" s="22">
        <f t="shared" si="3"/>
        <v>45577.24</v>
      </c>
      <c r="T18" s="22">
        <f t="shared" si="3"/>
        <v>53304.831</v>
      </c>
      <c r="U18" s="22">
        <f t="shared" si="3"/>
        <v>42525.9158</v>
      </c>
      <c r="V18" s="22">
        <f>+V19+V20</f>
        <v>38396.1461</v>
      </c>
      <c r="W18" s="22">
        <f>+W19+W20</f>
        <v>45720.594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spans="2:248" ht="12.75">
      <c r="B19" s="21"/>
      <c r="C19" s="21"/>
      <c r="D19" s="21"/>
      <c r="E19" s="21"/>
      <c r="F19" s="21" t="s">
        <v>5</v>
      </c>
      <c r="G19" s="21"/>
      <c r="H19" s="22">
        <v>3296.4927000000002</v>
      </c>
      <c r="I19" s="22">
        <v>5102.443</v>
      </c>
      <c r="J19" s="22">
        <v>6550.1236</v>
      </c>
      <c r="K19" s="22">
        <v>9376.7815</v>
      </c>
      <c r="L19" s="22">
        <v>9016.713300000001</v>
      </c>
      <c r="M19" s="22">
        <v>9889.3214</v>
      </c>
      <c r="N19" s="22">
        <v>10431.7111</v>
      </c>
      <c r="O19" s="22">
        <v>12087.3829</v>
      </c>
      <c r="P19" s="22">
        <v>12950.169</v>
      </c>
      <c r="Q19" s="22">
        <v>14771.6638</v>
      </c>
      <c r="R19" s="22">
        <v>13018.7879</v>
      </c>
      <c r="S19" s="22">
        <v>13650.458</v>
      </c>
      <c r="T19" s="22">
        <v>14584.439</v>
      </c>
      <c r="U19" s="3">
        <v>14205.332400000001</v>
      </c>
      <c r="V19" s="3">
        <v>11854.5416</v>
      </c>
      <c r="W19" s="3">
        <v>15511.627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2:248" ht="12.75">
      <c r="B20" s="21"/>
      <c r="C20" s="21"/>
      <c r="D20" s="21"/>
      <c r="E20" s="21"/>
      <c r="F20" s="21" t="s">
        <v>6</v>
      </c>
      <c r="G20" s="21"/>
      <c r="H20" s="22">
        <v>4826.8877999999995</v>
      </c>
      <c r="I20" s="22">
        <v>4261.6983</v>
      </c>
      <c r="J20" s="22">
        <v>5084.7858</v>
      </c>
      <c r="K20" s="22">
        <v>6162.3329</v>
      </c>
      <c r="L20" s="22">
        <v>8759.2903</v>
      </c>
      <c r="M20" s="22">
        <v>11426.4379</v>
      </c>
      <c r="N20" s="22">
        <v>13317.6535</v>
      </c>
      <c r="O20" s="22">
        <v>16713.2061</v>
      </c>
      <c r="P20" s="22">
        <v>18595.695</v>
      </c>
      <c r="Q20" s="22">
        <v>29463.2195</v>
      </c>
      <c r="R20" s="22">
        <v>28059.9848</v>
      </c>
      <c r="S20" s="22">
        <v>31926.782</v>
      </c>
      <c r="T20" s="22">
        <v>38720.392</v>
      </c>
      <c r="U20" s="3">
        <v>28320.5834</v>
      </c>
      <c r="V20" s="3">
        <v>26541.6045</v>
      </c>
      <c r="W20" s="3">
        <v>30208.967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2:248" ht="12.75"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2:248" ht="12.75">
      <c r="B22" s="15"/>
      <c r="C22" s="15"/>
      <c r="D22" s="15" t="s">
        <v>7</v>
      </c>
      <c r="E22" s="15"/>
      <c r="F22" s="15"/>
      <c r="G22" s="15"/>
      <c r="H22" s="20">
        <v>4447.1957</v>
      </c>
      <c r="I22" s="20">
        <v>9547.0339</v>
      </c>
      <c r="J22" s="20">
        <v>8906.203800000001</v>
      </c>
      <c r="K22" s="20">
        <v>8740.2435</v>
      </c>
      <c r="L22" s="20">
        <v>10789.9555</v>
      </c>
      <c r="M22" s="20">
        <v>15543.096</v>
      </c>
      <c r="N22" s="20">
        <v>17272.9975</v>
      </c>
      <c r="O22" s="20">
        <v>19791.181800000002</v>
      </c>
      <c r="P22" s="20">
        <f aca="true" t="shared" si="4" ref="P22:V22">+P24+P25+P26</f>
        <v>22562.7008</v>
      </c>
      <c r="Q22" s="20">
        <f t="shared" si="4"/>
        <v>25810.796000000002</v>
      </c>
      <c r="R22" s="20">
        <f t="shared" si="4"/>
        <v>32229.1054</v>
      </c>
      <c r="S22" s="20">
        <f t="shared" si="4"/>
        <v>35243.904</v>
      </c>
      <c r="T22" s="20">
        <f t="shared" si="4"/>
        <v>37315.356</v>
      </c>
      <c r="U22" s="20">
        <f t="shared" si="4"/>
        <v>39120.9259</v>
      </c>
      <c r="V22" s="20">
        <f t="shared" si="4"/>
        <v>42945.4398</v>
      </c>
      <c r="W22" s="20">
        <f>+W24+W25+W26</f>
        <v>53275.856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</row>
    <row r="23" spans="2:248" ht="12.75"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2:248" ht="12.75">
      <c r="B24" s="21"/>
      <c r="C24" s="21"/>
      <c r="D24" s="21"/>
      <c r="E24" s="21"/>
      <c r="F24" s="21" t="s">
        <v>8</v>
      </c>
      <c r="G24" s="21"/>
      <c r="H24" s="22">
        <v>2470.8797000000004</v>
      </c>
      <c r="I24" s="22">
        <v>0</v>
      </c>
      <c r="J24" s="22">
        <v>5443.4157000000005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2:248" ht="12.75">
      <c r="B25" s="21"/>
      <c r="C25" s="21"/>
      <c r="D25" s="21"/>
      <c r="E25" s="21"/>
      <c r="F25" s="21" t="s">
        <v>9</v>
      </c>
      <c r="G25" s="21"/>
      <c r="H25" s="22">
        <v>1559.4446</v>
      </c>
      <c r="I25" s="22">
        <v>2193.8509</v>
      </c>
      <c r="J25" s="22">
        <v>2641.8486000000003</v>
      </c>
      <c r="K25" s="22">
        <v>2128.8491</v>
      </c>
      <c r="L25" s="22">
        <v>3490.2671</v>
      </c>
      <c r="M25" s="22">
        <v>3746.0395</v>
      </c>
      <c r="N25" s="22">
        <v>4071.9973</v>
      </c>
      <c r="O25" s="22">
        <v>4418.0065</v>
      </c>
      <c r="P25" s="22">
        <v>5771.1789</v>
      </c>
      <c r="Q25" s="22">
        <v>6057.2793</v>
      </c>
      <c r="R25" s="22">
        <v>10235.5599</v>
      </c>
      <c r="S25" s="22">
        <v>11745.467</v>
      </c>
      <c r="T25" s="22">
        <v>11053.487</v>
      </c>
      <c r="U25" s="33">
        <v>11303.821300000001</v>
      </c>
      <c r="V25" s="22">
        <v>12773.0228</v>
      </c>
      <c r="W25" s="22">
        <v>11226.458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2:248" ht="12.75">
      <c r="B26" s="21"/>
      <c r="C26" s="21"/>
      <c r="D26" s="21"/>
      <c r="E26" s="21"/>
      <c r="F26" s="21" t="s">
        <v>10</v>
      </c>
      <c r="G26" s="21"/>
      <c r="H26" s="22">
        <v>416.87140000000005</v>
      </c>
      <c r="I26" s="22">
        <v>7353.183</v>
      </c>
      <c r="J26" s="22">
        <v>820.9395</v>
      </c>
      <c r="K26" s="22">
        <v>6611.3944</v>
      </c>
      <c r="L26" s="22">
        <v>7299.6884</v>
      </c>
      <c r="M26" s="22">
        <v>11797.0565</v>
      </c>
      <c r="N26" s="22">
        <v>13201.000199999999</v>
      </c>
      <c r="O26" s="22">
        <v>15373.1753</v>
      </c>
      <c r="P26" s="22">
        <v>16791.5219</v>
      </c>
      <c r="Q26" s="22">
        <v>19753.5167</v>
      </c>
      <c r="R26" s="22">
        <v>21993.5455</v>
      </c>
      <c r="S26" s="22">
        <v>23498.437</v>
      </c>
      <c r="T26" s="22">
        <v>26261.869</v>
      </c>
      <c r="U26" s="33">
        <v>27817.104600000002</v>
      </c>
      <c r="V26" s="33">
        <v>30172.417</v>
      </c>
      <c r="W26" s="33">
        <v>42049.398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2:248" ht="12.75"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2:248" ht="12.75">
      <c r="B28" s="15"/>
      <c r="C28" s="15"/>
      <c r="D28" s="15" t="s">
        <v>11</v>
      </c>
      <c r="E28" s="15"/>
      <c r="F28" s="15"/>
      <c r="G28" s="15"/>
      <c r="H28" s="20">
        <v>15194.668300000001</v>
      </c>
      <c r="I28" s="20">
        <v>27777.181599999996</v>
      </c>
      <c r="J28" s="20">
        <v>25542.4435</v>
      </c>
      <c r="K28" s="20">
        <v>35099.326799999995</v>
      </c>
      <c r="L28" s="20">
        <v>32095.794100000003</v>
      </c>
      <c r="M28" s="20">
        <v>29994.3181</v>
      </c>
      <c r="N28" s="20">
        <v>32135.0798</v>
      </c>
      <c r="O28" s="20">
        <v>42972.7255</v>
      </c>
      <c r="P28" s="20">
        <f aca="true" t="shared" si="5" ref="P28:U28">+P30+P31+P32</f>
        <v>35190.7906</v>
      </c>
      <c r="Q28" s="20">
        <f t="shared" si="5"/>
        <v>42500.076100000006</v>
      </c>
      <c r="R28" s="20">
        <f t="shared" si="5"/>
        <v>40276.9177</v>
      </c>
      <c r="S28" s="20">
        <f t="shared" si="5"/>
        <v>40048.563</v>
      </c>
      <c r="T28" s="20">
        <f t="shared" si="5"/>
        <v>30482.996</v>
      </c>
      <c r="U28" s="20">
        <f t="shared" si="5"/>
        <v>30807.9629</v>
      </c>
      <c r="V28" s="20">
        <f>+V30+V31+V32</f>
        <v>34462.7084</v>
      </c>
      <c r="W28" s="20">
        <f>+W30+W31+W32</f>
        <v>24904.4422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</row>
    <row r="29" spans="2:248" ht="12.75">
      <c r="B29" s="21"/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2:248" ht="12.75">
      <c r="B30" s="21"/>
      <c r="C30" s="21"/>
      <c r="D30" s="21"/>
      <c r="E30" s="21"/>
      <c r="F30" s="21" t="s">
        <v>12</v>
      </c>
      <c r="G30" s="21"/>
      <c r="H30" s="22">
        <v>729.563</v>
      </c>
      <c r="I30" s="22">
        <v>989.9816999999999</v>
      </c>
      <c r="J30" s="22">
        <v>810.8659</v>
      </c>
      <c r="K30" s="22">
        <v>1212.4253</v>
      </c>
      <c r="L30" s="22">
        <v>1718.2963</v>
      </c>
      <c r="M30" s="22">
        <v>1756.1925</v>
      </c>
      <c r="N30" s="22">
        <v>2269.8298</v>
      </c>
      <c r="O30" s="22">
        <v>2323.184</v>
      </c>
      <c r="P30" s="22">
        <v>1923.0603</v>
      </c>
      <c r="Q30" s="22">
        <v>2413.0288</v>
      </c>
      <c r="R30" s="22">
        <v>1335.2613</v>
      </c>
      <c r="S30" s="22">
        <v>1842.703</v>
      </c>
      <c r="T30" s="22">
        <v>1574.851</v>
      </c>
      <c r="U30" s="3">
        <v>941.1069</v>
      </c>
      <c r="V30" s="3">
        <v>711.1748</v>
      </c>
      <c r="W30" s="3">
        <v>913.471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2:248" ht="12.75">
      <c r="B31" s="21"/>
      <c r="C31" s="21"/>
      <c r="D31" s="21"/>
      <c r="E31" s="21"/>
      <c r="F31" s="21" t="s">
        <v>13</v>
      </c>
      <c r="G31" s="21"/>
      <c r="H31" s="22">
        <v>12345.9461</v>
      </c>
      <c r="I31" s="22">
        <v>23363.6039</v>
      </c>
      <c r="J31" s="22">
        <v>21038.274100000002</v>
      </c>
      <c r="K31" s="22">
        <v>24369.0445</v>
      </c>
      <c r="L31" s="22">
        <v>23889.2185</v>
      </c>
      <c r="M31" s="22">
        <v>24694.201800000003</v>
      </c>
      <c r="N31" s="22">
        <v>25861.853199999998</v>
      </c>
      <c r="O31" s="22">
        <v>36564.9834</v>
      </c>
      <c r="P31" s="22">
        <v>29752.0845</v>
      </c>
      <c r="Q31" s="22">
        <v>34496.7202</v>
      </c>
      <c r="R31" s="22">
        <v>34668.0135</v>
      </c>
      <c r="S31" s="22">
        <v>34198.797</v>
      </c>
      <c r="T31" s="22">
        <v>24966.239</v>
      </c>
      <c r="U31" s="3">
        <v>24737.7998</v>
      </c>
      <c r="V31" s="3">
        <v>30191.310100000002</v>
      </c>
      <c r="W31" s="3">
        <v>19786.573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2:248" ht="12.75">
      <c r="B32" s="21"/>
      <c r="C32" s="21"/>
      <c r="D32" s="21"/>
      <c r="E32" s="21"/>
      <c r="F32" s="21" t="s">
        <v>14</v>
      </c>
      <c r="G32" s="21"/>
      <c r="H32" s="22">
        <v>2119.1592</v>
      </c>
      <c r="I32" s="22">
        <v>3423.596</v>
      </c>
      <c r="J32" s="22">
        <v>3693.3035</v>
      </c>
      <c r="K32" s="22">
        <v>9517.857</v>
      </c>
      <c r="L32" s="22">
        <v>6488.2793</v>
      </c>
      <c r="M32" s="22">
        <v>3543.9238</v>
      </c>
      <c r="N32" s="22">
        <v>4003.3968</v>
      </c>
      <c r="O32" s="22">
        <v>4084.5581</v>
      </c>
      <c r="P32" s="22">
        <v>3515.6458</v>
      </c>
      <c r="Q32" s="22">
        <v>5590.3271</v>
      </c>
      <c r="R32" s="22">
        <v>4273.6429</v>
      </c>
      <c r="S32" s="22">
        <v>4007.063</v>
      </c>
      <c r="T32" s="22">
        <v>3941.906</v>
      </c>
      <c r="U32" s="3">
        <v>5129.0562</v>
      </c>
      <c r="V32" s="3">
        <v>3560.2235</v>
      </c>
      <c r="W32" s="3">
        <v>4204.3982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2:248" ht="12.75">
      <c r="B33" s="21"/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2:248" ht="12.75">
      <c r="B34" s="15"/>
      <c r="C34" s="15"/>
      <c r="D34" s="15" t="s">
        <v>15</v>
      </c>
      <c r="E34" s="15"/>
      <c r="F34" s="15"/>
      <c r="G34" s="15"/>
      <c r="H34" s="20">
        <v>15751.432899999998</v>
      </c>
      <c r="I34" s="20">
        <v>20227.879399999998</v>
      </c>
      <c r="J34" s="20">
        <v>20503.915299999997</v>
      </c>
      <c r="K34" s="20">
        <v>21772.0549</v>
      </c>
      <c r="L34" s="20">
        <v>24628.974899999997</v>
      </c>
      <c r="M34" s="20">
        <v>25591.0171</v>
      </c>
      <c r="N34" s="20">
        <v>27814.9008</v>
      </c>
      <c r="O34" s="20">
        <v>29743.110699999997</v>
      </c>
      <c r="P34" s="20">
        <f aca="true" t="shared" si="6" ref="P34:U34">+P35+P36+P39</f>
        <v>31284.3837</v>
      </c>
      <c r="Q34" s="20">
        <f t="shared" si="6"/>
        <v>34222.725900000005</v>
      </c>
      <c r="R34" s="20">
        <f t="shared" si="6"/>
        <v>38563.522899999996</v>
      </c>
      <c r="S34" s="20">
        <f t="shared" si="6"/>
        <v>42971.65700000001</v>
      </c>
      <c r="T34" s="20">
        <f t="shared" si="6"/>
        <v>47667.231999999996</v>
      </c>
      <c r="U34" s="20">
        <f t="shared" si="6"/>
        <v>46881.852999999996</v>
      </c>
      <c r="V34" s="20">
        <f>+V35+V36+V39</f>
        <v>45632.890699999996</v>
      </c>
      <c r="W34" s="20">
        <f>+W35+W36+W39</f>
        <v>52751.56159999999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</row>
    <row r="35" spans="2:248" ht="12.75">
      <c r="B35" s="21"/>
      <c r="C35" s="21"/>
      <c r="D35" s="21"/>
      <c r="E35" s="21"/>
      <c r="F35" s="21" t="s">
        <v>16</v>
      </c>
      <c r="G35" s="21"/>
      <c r="H35" s="22">
        <v>9000.930699999999</v>
      </c>
      <c r="I35" s="22">
        <v>12074.3817</v>
      </c>
      <c r="J35" s="22">
        <v>11967.420199999999</v>
      </c>
      <c r="K35" s="22">
        <v>12858.4169</v>
      </c>
      <c r="L35" s="22">
        <v>13970.4826</v>
      </c>
      <c r="M35" s="22">
        <v>15373.3606</v>
      </c>
      <c r="N35" s="22">
        <v>16588.0723</v>
      </c>
      <c r="O35" s="22">
        <v>17942.004699999998</v>
      </c>
      <c r="P35" s="22">
        <v>19432.5542</v>
      </c>
      <c r="Q35" s="22">
        <v>21304.6637</v>
      </c>
      <c r="R35" s="22">
        <v>24425.3129</v>
      </c>
      <c r="S35" s="22">
        <v>27359.881</v>
      </c>
      <c r="T35" s="22">
        <v>29848.438</v>
      </c>
      <c r="U35" s="3">
        <v>28978.8969</v>
      </c>
      <c r="V35" s="3">
        <v>28460.9907</v>
      </c>
      <c r="W35" s="3">
        <v>33290.9647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2:248" ht="12.75">
      <c r="B36" s="21"/>
      <c r="C36" s="21"/>
      <c r="D36" s="21"/>
      <c r="E36" s="21"/>
      <c r="F36" s="21" t="s">
        <v>17</v>
      </c>
      <c r="G36" s="21"/>
      <c r="H36" s="22">
        <v>6750.5022</v>
      </c>
      <c r="I36" s="22">
        <v>8153.4977</v>
      </c>
      <c r="J36" s="22">
        <v>8536.4951</v>
      </c>
      <c r="K36" s="22">
        <v>8913.638</v>
      </c>
      <c r="L36" s="22">
        <v>9822.3184</v>
      </c>
      <c r="M36" s="22">
        <v>9604.8655</v>
      </c>
      <c r="N36" s="22">
        <v>10351.478</v>
      </c>
      <c r="O36" s="22">
        <v>11338.8915</v>
      </c>
      <c r="P36" s="22">
        <v>11483.5671</v>
      </c>
      <c r="Q36" s="22">
        <v>12190.1066</v>
      </c>
      <c r="R36" s="22">
        <v>13478.2142</v>
      </c>
      <c r="S36" s="22">
        <v>14990.965</v>
      </c>
      <c r="T36" s="22">
        <v>17219.962</v>
      </c>
      <c r="U36" s="3">
        <f>U37+U38</f>
        <v>17345.8901</v>
      </c>
      <c r="V36" s="3">
        <f>V37+V38</f>
        <v>17156.2</v>
      </c>
      <c r="W36" s="3">
        <f>W37+W38</f>
        <v>19447.003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2:248" ht="12.75">
      <c r="B37" s="21"/>
      <c r="C37" s="21"/>
      <c r="D37" s="21"/>
      <c r="E37" s="21"/>
      <c r="F37" s="32" t="s">
        <v>24</v>
      </c>
      <c r="G37" s="21"/>
      <c r="H37" s="22">
        <v>2314.0507</v>
      </c>
      <c r="I37" s="22">
        <v>2790.674</v>
      </c>
      <c r="J37" s="22">
        <v>2924.6388</v>
      </c>
      <c r="K37" s="22">
        <v>3062.5225</v>
      </c>
      <c r="L37" s="22">
        <v>3416.3045</v>
      </c>
      <c r="M37" s="22">
        <v>2786.4582</v>
      </c>
      <c r="N37" s="22">
        <v>3043.1689</v>
      </c>
      <c r="O37" s="22">
        <v>3301.4201</v>
      </c>
      <c r="P37" s="22">
        <v>3330.4994</v>
      </c>
      <c r="Q37" s="22">
        <v>3602.8449</v>
      </c>
      <c r="R37" s="22">
        <v>4036.2949</v>
      </c>
      <c r="S37" s="22">
        <v>4676.804</v>
      </c>
      <c r="T37" s="22">
        <v>5482.996543</v>
      </c>
      <c r="U37" s="34">
        <v>5207.0582</v>
      </c>
      <c r="V37" s="3">
        <v>5134.5</v>
      </c>
      <c r="W37" s="3">
        <v>6759.184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2:248" ht="12.75">
      <c r="B38" s="21"/>
      <c r="C38" s="21"/>
      <c r="D38" s="21"/>
      <c r="E38" s="21"/>
      <c r="F38" s="32" t="s">
        <v>25</v>
      </c>
      <c r="G38" s="21"/>
      <c r="H38" s="22">
        <v>4436.4516</v>
      </c>
      <c r="I38" s="22">
        <v>5362.8237</v>
      </c>
      <c r="J38" s="22">
        <v>5611.8564</v>
      </c>
      <c r="K38" s="22">
        <v>5851.1155</v>
      </c>
      <c r="L38" s="22">
        <v>6406.014</v>
      </c>
      <c r="M38" s="22">
        <v>6818.4073</v>
      </c>
      <c r="N38" s="22">
        <v>7308.3091</v>
      </c>
      <c r="O38" s="22">
        <v>8037.4714</v>
      </c>
      <c r="P38" s="22">
        <v>8153.0676</v>
      </c>
      <c r="Q38" s="22">
        <v>8587.2617</v>
      </c>
      <c r="R38" s="22">
        <v>9441.9192</v>
      </c>
      <c r="S38" s="22">
        <v>10314.161</v>
      </c>
      <c r="T38" s="22">
        <v>11726.430448</v>
      </c>
      <c r="U38" s="35">
        <v>12138.8319</v>
      </c>
      <c r="V38" s="3">
        <v>12021.7</v>
      </c>
      <c r="W38" s="3">
        <v>12687.819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2:248" ht="12.75">
      <c r="B39" s="21"/>
      <c r="C39" s="21"/>
      <c r="D39" s="21"/>
      <c r="E39" s="21"/>
      <c r="F39" s="21" t="s">
        <v>18</v>
      </c>
      <c r="G39" s="21"/>
      <c r="H39" s="22">
        <v>0</v>
      </c>
      <c r="I39" s="22">
        <v>0</v>
      </c>
      <c r="J39" s="22">
        <v>0</v>
      </c>
      <c r="K39" s="22">
        <v>0</v>
      </c>
      <c r="L39" s="22">
        <v>836.1739</v>
      </c>
      <c r="M39" s="22">
        <v>612.791</v>
      </c>
      <c r="N39" s="22">
        <v>875.3505</v>
      </c>
      <c r="O39" s="22">
        <v>462.2145</v>
      </c>
      <c r="P39" s="22">
        <v>368.2624</v>
      </c>
      <c r="Q39" s="22">
        <v>727.9556</v>
      </c>
      <c r="R39" s="22">
        <v>659.9958</v>
      </c>
      <c r="S39" s="22">
        <v>620.811</v>
      </c>
      <c r="T39" s="22">
        <v>598.832</v>
      </c>
      <c r="U39" s="3">
        <v>557.066</v>
      </c>
      <c r="V39" s="3">
        <v>15.7</v>
      </c>
      <c r="W39" s="3">
        <v>13.5939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2:248" ht="12.75">
      <c r="B40" s="21"/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2:248" ht="12.75">
      <c r="B41" s="15"/>
      <c r="C41" s="15"/>
      <c r="D41" s="15" t="s">
        <v>19</v>
      </c>
      <c r="E41" s="15"/>
      <c r="F41" s="15"/>
      <c r="G41" s="15"/>
      <c r="H41" s="20">
        <v>12036.5131</v>
      </c>
      <c r="I41" s="20">
        <v>12798.7531</v>
      </c>
      <c r="J41" s="20">
        <v>12897.538199999999</v>
      </c>
      <c r="K41" s="20">
        <v>14660.385199999999</v>
      </c>
      <c r="L41" s="20">
        <v>16938.656600000002</v>
      </c>
      <c r="M41" s="20">
        <v>17554.124</v>
      </c>
      <c r="N41" s="20">
        <v>17134.272699999998</v>
      </c>
      <c r="O41" s="20">
        <v>29430.197700000004</v>
      </c>
      <c r="P41" s="20">
        <f aca="true" t="shared" si="7" ref="P41:U41">+P42+P43+P44</f>
        <v>15647.7713</v>
      </c>
      <c r="Q41" s="20">
        <f t="shared" si="7"/>
        <v>15996.264500000001</v>
      </c>
      <c r="R41" s="20">
        <f t="shared" si="7"/>
        <v>20523.558</v>
      </c>
      <c r="S41" s="20">
        <f t="shared" si="7"/>
        <v>52663.350999999995</v>
      </c>
      <c r="T41" s="20">
        <f t="shared" si="7"/>
        <v>24792.825</v>
      </c>
      <c r="U41" s="20">
        <f t="shared" si="7"/>
        <v>21979.910499999998</v>
      </c>
      <c r="V41" s="20">
        <f>+V42+V43+V44</f>
        <v>19465.7257</v>
      </c>
      <c r="W41" s="20">
        <f>+W42+W43+W44</f>
        <v>22027.2273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</row>
    <row r="42" spans="2:248" ht="12.75">
      <c r="B42" s="21"/>
      <c r="C42" s="21"/>
      <c r="D42" s="21"/>
      <c r="E42" s="21"/>
      <c r="F42" s="21" t="s">
        <v>20</v>
      </c>
      <c r="G42" s="21"/>
      <c r="H42" s="22">
        <v>3829.936</v>
      </c>
      <c r="I42" s="22">
        <v>3781.3979</v>
      </c>
      <c r="J42" s="22">
        <v>3267.598</v>
      </c>
      <c r="K42" s="22">
        <v>3206.4611</v>
      </c>
      <c r="L42" s="22">
        <v>3185.6466</v>
      </c>
      <c r="M42" s="22">
        <v>3562.9786</v>
      </c>
      <c r="N42" s="22">
        <v>3594.4571</v>
      </c>
      <c r="O42" s="22">
        <v>3558.6027000000004</v>
      </c>
      <c r="P42" s="22">
        <v>3328.5842000000002</v>
      </c>
      <c r="Q42" s="22">
        <v>3515.7141</v>
      </c>
      <c r="R42" s="22">
        <v>3970.1871</v>
      </c>
      <c r="S42" s="22">
        <v>4859.223</v>
      </c>
      <c r="T42" s="22">
        <v>4553.984</v>
      </c>
      <c r="U42" s="3">
        <v>4033.5832</v>
      </c>
      <c r="V42" s="3">
        <v>3831.4126</v>
      </c>
      <c r="W42" s="3">
        <v>5065.439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2:248" ht="12.75">
      <c r="B43" s="21"/>
      <c r="C43" s="21"/>
      <c r="D43" s="21"/>
      <c r="E43" s="21"/>
      <c r="F43" s="21" t="s">
        <v>21</v>
      </c>
      <c r="G43" s="21"/>
      <c r="H43" s="22">
        <v>2627.7086</v>
      </c>
      <c r="I43" s="22">
        <v>2483.9878</v>
      </c>
      <c r="J43" s="22">
        <v>2721.2109</v>
      </c>
      <c r="K43" s="22">
        <v>2741.163</v>
      </c>
      <c r="L43" s="22">
        <v>2601.2626</v>
      </c>
      <c r="M43" s="22">
        <v>2911.9917</v>
      </c>
      <c r="N43" s="22">
        <v>1618.9001</v>
      </c>
      <c r="O43" s="22">
        <v>11926.750900000001</v>
      </c>
      <c r="P43" s="22">
        <v>1042.5342</v>
      </c>
      <c r="Q43" s="22">
        <v>1177.5083</v>
      </c>
      <c r="R43" s="22">
        <v>1313.6184</v>
      </c>
      <c r="S43" s="22">
        <v>36629.536</v>
      </c>
      <c r="T43" s="22">
        <v>1577.952</v>
      </c>
      <c r="U43" s="3">
        <v>2383.3987</v>
      </c>
      <c r="V43" s="3">
        <v>2377.9634</v>
      </c>
      <c r="W43" s="3">
        <v>2026.0563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2:248" ht="12.75">
      <c r="B44" s="21"/>
      <c r="C44" s="21"/>
      <c r="D44" s="21"/>
      <c r="E44" s="21"/>
      <c r="F44" s="21" t="s">
        <v>22</v>
      </c>
      <c r="G44" s="21"/>
      <c r="H44" s="22">
        <v>5578.8685</v>
      </c>
      <c r="I44" s="22">
        <v>6533.3674</v>
      </c>
      <c r="J44" s="22">
        <v>6908.7293</v>
      </c>
      <c r="K44" s="22">
        <v>8712.7611</v>
      </c>
      <c r="L44" s="22">
        <v>11151.7474</v>
      </c>
      <c r="M44" s="22">
        <v>11079.153699999999</v>
      </c>
      <c r="N44" s="22">
        <v>11920.9155</v>
      </c>
      <c r="O44" s="22">
        <v>13944.8441</v>
      </c>
      <c r="P44" s="22">
        <v>11276.652900000001</v>
      </c>
      <c r="Q44" s="22">
        <v>11303.0421</v>
      </c>
      <c r="R44" s="22">
        <v>15239.7525</v>
      </c>
      <c r="S44" s="22">
        <v>11174.592</v>
      </c>
      <c r="T44" s="22">
        <v>18660.889</v>
      </c>
      <c r="U44" s="25">
        <v>15562.9286</v>
      </c>
      <c r="V44" s="25">
        <v>13256.349699999999</v>
      </c>
      <c r="W44" s="25">
        <v>14935.732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</row>
    <row r="45" spans="2:248" ht="13.5" thickBo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2:15" ht="12.75">
      <c r="B46" s="4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2:45" ht="12.7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2:4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2:45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2:45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8:16" ht="12.75">
      <c r="H51" s="22"/>
      <c r="I51" s="22"/>
      <c r="J51" s="22"/>
      <c r="K51" s="22"/>
      <c r="L51" s="22"/>
      <c r="M51" s="22"/>
      <c r="N51" s="22"/>
      <c r="O51" s="22"/>
      <c r="P51" s="22"/>
    </row>
    <row r="52" spans="8:16" ht="12.75">
      <c r="H52" s="22"/>
      <c r="I52" s="22"/>
      <c r="J52" s="22"/>
      <c r="K52" s="22"/>
      <c r="L52" s="22"/>
      <c r="M52" s="22"/>
      <c r="N52" s="22"/>
      <c r="O52" s="22"/>
      <c r="P52" s="22"/>
    </row>
    <row r="53" spans="8:16" ht="12.75">
      <c r="H53" s="22"/>
      <c r="I53" s="22"/>
      <c r="J53" s="22"/>
      <c r="K53" s="22"/>
      <c r="L53" s="22"/>
      <c r="M53" s="22"/>
      <c r="N53" s="22"/>
      <c r="O53" s="22"/>
      <c r="P53" s="22"/>
    </row>
    <row r="54" spans="8:16" ht="12.75">
      <c r="H54" s="22"/>
      <c r="I54" s="22"/>
      <c r="J54" s="22"/>
      <c r="K54" s="22"/>
      <c r="L54" s="22"/>
      <c r="M54" s="22"/>
      <c r="N54" s="22"/>
      <c r="O54" s="22"/>
      <c r="P54" s="22"/>
    </row>
    <row r="55" spans="8:16" ht="12.75">
      <c r="H55" s="22"/>
      <c r="I55" s="22"/>
      <c r="J55" s="22"/>
      <c r="K55" s="22"/>
      <c r="L55" s="22"/>
      <c r="M55" s="22"/>
      <c r="N55" s="22"/>
      <c r="O55" s="22"/>
      <c r="P55" s="22"/>
    </row>
    <row r="56" spans="8:16" ht="12.75">
      <c r="H56" s="22"/>
      <c r="I56" s="22"/>
      <c r="J56" s="22"/>
      <c r="K56" s="22"/>
      <c r="L56" s="22"/>
      <c r="M56" s="22"/>
      <c r="N56" s="22"/>
      <c r="O56" s="22"/>
      <c r="P56" s="22"/>
    </row>
    <row r="57" spans="8:16" ht="12.75">
      <c r="H57" s="22"/>
      <c r="I57" s="22"/>
      <c r="J57" s="22"/>
      <c r="K57" s="22"/>
      <c r="L57" s="22"/>
      <c r="M57" s="22"/>
      <c r="N57" s="22"/>
      <c r="O57" s="22"/>
      <c r="P57" s="22"/>
    </row>
    <row r="58" spans="8:16" ht="12.75">
      <c r="H58" s="22"/>
      <c r="I58" s="22"/>
      <c r="J58" s="22"/>
      <c r="K58" s="22"/>
      <c r="L58" s="22"/>
      <c r="M58" s="22"/>
      <c r="N58" s="22"/>
      <c r="O58" s="22"/>
      <c r="P58" s="22"/>
    </row>
    <row r="59" spans="8:16" ht="12.75">
      <c r="H59" s="22"/>
      <c r="I59" s="22"/>
      <c r="J59" s="22"/>
      <c r="K59" s="22"/>
      <c r="L59" s="22"/>
      <c r="M59" s="22"/>
      <c r="N59" s="22"/>
      <c r="O59" s="22"/>
      <c r="P59" s="22"/>
    </row>
    <row r="60" spans="8:16" ht="12.75">
      <c r="H60" s="22"/>
      <c r="I60" s="22"/>
      <c r="J60" s="22"/>
      <c r="K60" s="22"/>
      <c r="L60" s="22"/>
      <c r="M60" s="22"/>
      <c r="N60" s="22"/>
      <c r="O60" s="22"/>
      <c r="P60" s="22"/>
    </row>
    <row r="61" spans="8:16" ht="12.75">
      <c r="H61" s="22"/>
      <c r="I61" s="22"/>
      <c r="J61" s="22"/>
      <c r="K61" s="22"/>
      <c r="L61" s="22"/>
      <c r="M61" s="22"/>
      <c r="N61" s="22"/>
      <c r="O61" s="22"/>
      <c r="P61" s="22"/>
    </row>
    <row r="62" spans="8:16" ht="12.75">
      <c r="H62" s="22"/>
      <c r="I62" s="22"/>
      <c r="J62" s="22"/>
      <c r="K62" s="22"/>
      <c r="L62" s="22"/>
      <c r="M62" s="22"/>
      <c r="N62" s="22"/>
      <c r="O62" s="22"/>
      <c r="P62" s="22"/>
    </row>
    <row r="63" spans="8:16" ht="12.75">
      <c r="H63" s="22"/>
      <c r="I63" s="22"/>
      <c r="J63" s="22"/>
      <c r="K63" s="22"/>
      <c r="L63" s="22"/>
      <c r="M63" s="22"/>
      <c r="N63" s="22"/>
      <c r="O63" s="22"/>
      <c r="P63" s="22"/>
    </row>
    <row r="64" spans="8:16" ht="12.75">
      <c r="H64" s="22"/>
      <c r="I64" s="22"/>
      <c r="J64" s="22"/>
      <c r="K64" s="22"/>
      <c r="L64" s="22"/>
      <c r="M64" s="22"/>
      <c r="N64" s="22"/>
      <c r="O64" s="22"/>
      <c r="P64" s="22"/>
    </row>
    <row r="65" spans="8:16" ht="12.75">
      <c r="H65" s="22"/>
      <c r="I65" s="22"/>
      <c r="J65" s="22"/>
      <c r="K65" s="22"/>
      <c r="L65" s="22"/>
      <c r="M65" s="22"/>
      <c r="N65" s="22"/>
      <c r="O65" s="22"/>
      <c r="P65" s="22"/>
    </row>
    <row r="66" spans="8:16" ht="12.75">
      <c r="H66" s="22"/>
      <c r="I66" s="22"/>
      <c r="J66" s="22"/>
      <c r="K66" s="22"/>
      <c r="L66" s="22"/>
      <c r="M66" s="22"/>
      <c r="N66" s="22"/>
      <c r="O66" s="22"/>
      <c r="P66" s="22"/>
    </row>
    <row r="67" spans="8:16" ht="12.75">
      <c r="H67" s="22"/>
      <c r="I67" s="22"/>
      <c r="J67" s="22"/>
      <c r="K67" s="22"/>
      <c r="L67" s="22"/>
      <c r="M67" s="22"/>
      <c r="N67" s="22"/>
      <c r="O67" s="22"/>
      <c r="P67" s="22"/>
    </row>
    <row r="68" spans="8:16" ht="12.75">
      <c r="H68" s="22"/>
      <c r="I68" s="22"/>
      <c r="J68" s="22"/>
      <c r="K68" s="22"/>
      <c r="L68" s="22"/>
      <c r="M68" s="22"/>
      <c r="N68" s="22"/>
      <c r="O68" s="22"/>
      <c r="P68" s="22"/>
    </row>
    <row r="69" spans="8:16" ht="12.75">
      <c r="H69" s="22"/>
      <c r="I69" s="22"/>
      <c r="J69" s="22"/>
      <c r="K69" s="22"/>
      <c r="L69" s="22"/>
      <c r="M69" s="22"/>
      <c r="N69" s="22"/>
      <c r="O69" s="22"/>
      <c r="P69" s="22"/>
    </row>
    <row r="70" spans="8:16" ht="12.75">
      <c r="H70" s="22"/>
      <c r="I70" s="22"/>
      <c r="J70" s="22"/>
      <c r="K70" s="22"/>
      <c r="L70" s="22"/>
      <c r="M70" s="22"/>
      <c r="N70" s="22"/>
      <c r="O70" s="22"/>
      <c r="P70" s="22"/>
    </row>
    <row r="71" spans="8:16" ht="12.75">
      <c r="H71" s="22"/>
      <c r="I71" s="22"/>
      <c r="J71" s="22"/>
      <c r="K71" s="22"/>
      <c r="L71" s="22"/>
      <c r="M71" s="22"/>
      <c r="N71" s="22"/>
      <c r="O71" s="22"/>
      <c r="P71" s="22"/>
    </row>
    <row r="72" spans="8:16" ht="12.75">
      <c r="H72" s="22"/>
      <c r="I72" s="22"/>
      <c r="J72" s="22"/>
      <c r="K72" s="22"/>
      <c r="L72" s="22"/>
      <c r="M72" s="22"/>
      <c r="N72" s="22"/>
      <c r="O72" s="22"/>
      <c r="P72" s="22"/>
    </row>
    <row r="73" spans="8:16" ht="12.75">
      <c r="H73" s="22"/>
      <c r="I73" s="22"/>
      <c r="J73" s="22"/>
      <c r="K73" s="22"/>
      <c r="L73" s="22"/>
      <c r="M73" s="22"/>
      <c r="N73" s="22"/>
      <c r="O73" s="22"/>
      <c r="P73" s="22"/>
    </row>
    <row r="74" spans="8:16" ht="12.75">
      <c r="H74" s="22"/>
      <c r="I74" s="22"/>
      <c r="J74" s="22"/>
      <c r="K74" s="22"/>
      <c r="L74" s="22"/>
      <c r="M74" s="22"/>
      <c r="N74" s="22"/>
      <c r="O74" s="22"/>
      <c r="P74" s="22"/>
    </row>
    <row r="75" spans="8:16" ht="12.75">
      <c r="H75" s="22"/>
      <c r="I75" s="22"/>
      <c r="J75" s="22"/>
      <c r="K75" s="22"/>
      <c r="L75" s="22"/>
      <c r="M75" s="22"/>
      <c r="N75" s="22"/>
      <c r="O75" s="22"/>
      <c r="P75" s="22"/>
    </row>
    <row r="76" spans="8:16" ht="12.75">
      <c r="H76" s="22"/>
      <c r="I76" s="22"/>
      <c r="J76" s="22"/>
      <c r="K76" s="22"/>
      <c r="L76" s="22"/>
      <c r="M76" s="22"/>
      <c r="N76" s="22"/>
      <c r="O76" s="22"/>
      <c r="P76" s="22"/>
    </row>
    <row r="77" spans="8:16" ht="12.75">
      <c r="H77" s="22"/>
      <c r="I77" s="22"/>
      <c r="J77" s="22"/>
      <c r="K77" s="22"/>
      <c r="L77" s="22"/>
      <c r="M77" s="22"/>
      <c r="N77" s="22"/>
      <c r="O77" s="22"/>
      <c r="P77" s="22"/>
    </row>
    <row r="78" spans="8:16" ht="12.75">
      <c r="H78" s="22"/>
      <c r="I78" s="22"/>
      <c r="J78" s="22"/>
      <c r="K78" s="22"/>
      <c r="L78" s="22"/>
      <c r="M78" s="22"/>
      <c r="N78" s="22"/>
      <c r="O78" s="22"/>
      <c r="P78" s="22"/>
    </row>
    <row r="79" spans="8:16" ht="12.75">
      <c r="H79" s="22"/>
      <c r="I79" s="22"/>
      <c r="J79" s="22"/>
      <c r="K79" s="22"/>
      <c r="L79" s="22"/>
      <c r="M79" s="22"/>
      <c r="N79" s="22"/>
      <c r="O79" s="22"/>
      <c r="P79" s="22"/>
    </row>
    <row r="80" spans="8:16" ht="12.75">
      <c r="H80" s="22"/>
      <c r="I80" s="22"/>
      <c r="J80" s="22"/>
      <c r="K80" s="22"/>
      <c r="L80" s="22"/>
      <c r="M80" s="22"/>
      <c r="N80" s="22"/>
      <c r="O80" s="22"/>
      <c r="P80" s="22"/>
    </row>
    <row r="81" spans="8:16" ht="12.75">
      <c r="H81" s="22"/>
      <c r="I81" s="22"/>
      <c r="J81" s="22"/>
      <c r="K81" s="22"/>
      <c r="L81" s="22"/>
      <c r="M81" s="22"/>
      <c r="N81" s="22"/>
      <c r="O81" s="22"/>
      <c r="P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</sheetData>
  <sheetProtection/>
  <mergeCells count="23">
    <mergeCell ref="W8:W10"/>
    <mergeCell ref="B3:W3"/>
    <mergeCell ref="B4:W4"/>
    <mergeCell ref="B5:W5"/>
    <mergeCell ref="U8:U10"/>
    <mergeCell ref="N8:N10"/>
    <mergeCell ref="T8:T10"/>
    <mergeCell ref="S8:S10"/>
    <mergeCell ref="R8:R10"/>
    <mergeCell ref="H8:H10"/>
    <mergeCell ref="K8:K10"/>
    <mergeCell ref="B46:O46"/>
    <mergeCell ref="V8:V10"/>
    <mergeCell ref="I8:I10"/>
    <mergeCell ref="J8:J10"/>
    <mergeCell ref="M8:M10"/>
    <mergeCell ref="Q8:Q10"/>
    <mergeCell ref="L8:L10"/>
    <mergeCell ref="B47:O47"/>
    <mergeCell ref="O8:O10"/>
    <mergeCell ref="P8:P10"/>
    <mergeCell ref="C9:F9"/>
    <mergeCell ref="B10:F10"/>
  </mergeCells>
  <printOptions horizontalCentered="1"/>
  <pageMargins left="0.1968503937007874" right="0.1968503937007874" top="0.7874015748031497" bottom="0.1968503937007874" header="0.31496062992125984" footer="0.31496062992125984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2023-05-12T18:56:32Z</cp:lastPrinted>
  <dcterms:created xsi:type="dcterms:W3CDTF">2016-04-08T21:08:49Z</dcterms:created>
  <dcterms:modified xsi:type="dcterms:W3CDTF">2023-05-12T18:56:57Z</dcterms:modified>
  <cp:category/>
  <cp:version/>
  <cp:contentType/>
  <cp:contentStatus/>
</cp:coreProperties>
</file>