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C. Sectorial 2022" sheetId="1" r:id="rId1"/>
    <sheet name="C. Sectorial 2018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k" localSheetId="1">'[1]93'!#REF!</definedName>
    <definedName name="\k">'[1]93'!#REF!</definedName>
    <definedName name="\v" localSheetId="1">'[1]93'!#REF!</definedName>
    <definedName name="\v">'[1]93'!#REF!</definedName>
    <definedName name="\z" localSheetId="1">'[1]93'!#REF!</definedName>
    <definedName name="\z">'[1]93'!#REF!</definedName>
    <definedName name="_Fill" localSheetId="1" hidden="1">#REF!</definedName>
    <definedName name="_Fill" hidden="1">#REF!</definedName>
    <definedName name="_Order1" hidden="1">0</definedName>
    <definedName name="A_impresión_IM">#REF!</definedName>
    <definedName name="ABRIL">#REF!</definedName>
    <definedName name="base">'[2]CHAVA'!$A$22:$E$71</definedName>
    <definedName name="base1">#REF!</definedName>
    <definedName name="base2">#REF!</definedName>
    <definedName name="CHAVA5">'[3]CHAVA2'!$A$22:$E$71</definedName>
    <definedName name="CUADRO" hidden="1">'[4]POBLACION'!$A$17:$A$146</definedName>
    <definedName name="dd">#REF!</definedName>
    <definedName name="ddd">'[1]93'!#REF!</definedName>
    <definedName name="DIFERENCIAS">#N/A</definedName>
    <definedName name="ffff">'[1]93'!#REF!</definedName>
    <definedName name="fghgh">'[1]93'!#REF!</definedName>
    <definedName name="grupos_1">'[5]FERNANDO'!$A$10:$E$771</definedName>
    <definedName name="grupos_e">'[5]FERNANDO'!$A$10:$E$771</definedName>
    <definedName name="hola">#REF!</definedName>
    <definedName name="hola1">#REF!</definedName>
    <definedName name="hola2">#REF!</definedName>
    <definedName name="I_EGRESOS">#REF!</definedName>
    <definedName name="indice" hidden="1">#REF!</definedName>
    <definedName name="inffice" hidden="1">#REF!</definedName>
    <definedName name="MODIFICACIONES">#REF!</definedName>
    <definedName name="Ppto_Depcias">#REF!</definedName>
    <definedName name="TENENCIA">'[6]CHAVA1'!$A$22:$E$71</definedName>
    <definedName name="tu">#REF!</definedName>
    <definedName name="VARIABLES">#N/A</definedName>
  </definedNames>
  <calcPr fullCalcOnLoad="1"/>
</workbook>
</file>

<file path=xl/sharedStrings.xml><?xml version="1.0" encoding="utf-8"?>
<sst xmlns="http://schemas.openxmlformats.org/spreadsheetml/2006/main" count="80" uniqueCount="75">
  <si>
    <t>Participaciones municipales</t>
  </si>
  <si>
    <t>(Millones de Pesos)</t>
  </si>
  <si>
    <t>Sector</t>
  </si>
  <si>
    <t>Gasto Programable</t>
  </si>
  <si>
    <t>Subsidios por carga fiscal</t>
  </si>
  <si>
    <t>Sector Desarrollo Social</t>
  </si>
  <si>
    <t>Educación</t>
  </si>
  <si>
    <t>Salud y seguridad social</t>
  </si>
  <si>
    <t>Social</t>
  </si>
  <si>
    <t>Sector Desarrollo Económico</t>
  </si>
  <si>
    <t>Agropecuario</t>
  </si>
  <si>
    <t>Económico</t>
  </si>
  <si>
    <t>Empleo</t>
  </si>
  <si>
    <t>Sector Desarrollo Territorial</t>
  </si>
  <si>
    <t>Desarrollo urbano y regional</t>
  </si>
  <si>
    <t>Energía asequible no contaminante</t>
  </si>
  <si>
    <t>Manejo y control de recursos hídricos</t>
  </si>
  <si>
    <t>Medio ambiente</t>
  </si>
  <si>
    <t>Movilidad</t>
  </si>
  <si>
    <t>Sector Seguridad</t>
  </si>
  <si>
    <t>Procuración e impartición de justicia</t>
  </si>
  <si>
    <t>Protección de los derechos humanos</t>
  </si>
  <si>
    <t>Seguridad pública</t>
  </si>
  <si>
    <t>Sector Gobierno</t>
  </si>
  <si>
    <t>Administración y finanzas públicas</t>
  </si>
  <si>
    <t>Gobernabilidad</t>
  </si>
  <si>
    <t>Gobierno digital</t>
  </si>
  <si>
    <t>Órganos electorales</t>
  </si>
  <si>
    <t>Sistema anticorrupción</t>
  </si>
  <si>
    <t>Poderes</t>
  </si>
  <si>
    <t>Judicial</t>
  </si>
  <si>
    <t>Legislativo</t>
  </si>
  <si>
    <t>Sector Municipios</t>
  </si>
  <si>
    <t>FORTAMUNDF</t>
  </si>
  <si>
    <t>FISMDF</t>
  </si>
  <si>
    <t>ISR Participable</t>
  </si>
  <si>
    <t>Deuda Pública</t>
  </si>
  <si>
    <t>Amortizaciones de la deuda pública</t>
  </si>
  <si>
    <t>Costo financiero de la deuda</t>
  </si>
  <si>
    <t>Previsiones para el pago de ADEFAS</t>
  </si>
  <si>
    <t>Total general</t>
  </si>
  <si>
    <t>Inversiones financieras</t>
  </si>
  <si>
    <t>Gasto no programable</t>
  </si>
  <si>
    <t>Poder Ejecutivo</t>
  </si>
  <si>
    <t>Cultura y Turismo</t>
  </si>
  <si>
    <t>Para 2021, el subsector Cultura absorbe a Turismo y Movilidad absorbe Comunicaciones y cambia de Sector, de Territorial a Económico.</t>
  </si>
  <si>
    <t>Otros</t>
  </si>
  <si>
    <t>Presupuesto Ejercido por Sectores, 2019-2022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</si>
  <si>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Cuenta Pública para cada año.</t>
    </r>
  </si>
  <si>
    <t>Presupuesto Ejercido por Sectores, 2011-2018</t>
  </si>
  <si>
    <t>Poder Ejecutivo y Organismos Autónomos</t>
  </si>
  <si>
    <t>Desarrollo Social</t>
  </si>
  <si>
    <t>Educación, Cultura y Bienestar Social</t>
  </si>
  <si>
    <t>Desarrollo Urbano y Regional</t>
  </si>
  <si>
    <t>Salud, Seguridad y Asistencia Social</t>
  </si>
  <si>
    <t>Medio Ambiente</t>
  </si>
  <si>
    <t>Promoción del Desarrollo Social y Combate a la Pobreza</t>
  </si>
  <si>
    <t>Seguridad Pública y Procuración de Justicia</t>
  </si>
  <si>
    <t>Agropecuario y Forestal</t>
  </si>
  <si>
    <t>Comunicaciones y Transportes</t>
  </si>
  <si>
    <t>Desarrollo Económico e impulso a la productividad</t>
  </si>
  <si>
    <t>Administración y Finanzas</t>
  </si>
  <si>
    <t>Inversión financiera</t>
  </si>
  <si>
    <t>Órganos Electorales</t>
  </si>
  <si>
    <t>Poderes: Legislativo y Judicial</t>
  </si>
  <si>
    <t>Gasto No Programable</t>
  </si>
  <si>
    <t>Servicio de la Deuda</t>
  </si>
  <si>
    <t>Previsiones para el Pago de ADEFAS</t>
  </si>
  <si>
    <t>Previsiones para contratación de créditos</t>
  </si>
  <si>
    <t>Participaciones y Aportaciones Federales a Municipios</t>
  </si>
  <si>
    <t>FISM</t>
  </si>
  <si>
    <t>FORTAMUN-DF</t>
  </si>
  <si>
    <t>Convenios</t>
  </si>
  <si>
    <t>Total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</si>
  <si>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Tomo I, Resultados Generales de cada Cuenta Pública.</t>
    </r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</si>
</sst>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#,##0.0_ ;[Red]\-#,##0.0\ 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19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0" fillId="0" borderId="0" xfId="0" applyFont="1" applyBorder="1" applyAlignment="1">
      <alignment/>
    </xf>
    <xf numFmtId="0" fontId="21" fillId="0" borderId="0" xfId="52" applyFont="1" applyFill="1" applyBorder="1" applyAlignment="1">
      <alignment horizontal="center" vertical="center"/>
      <protection/>
    </xf>
    <xf numFmtId="0" fontId="22" fillId="0" borderId="0" xfId="52" applyFont="1" applyFill="1" applyBorder="1" applyAlignment="1">
      <alignment horizontal="center" vertical="center"/>
      <protection/>
    </xf>
    <xf numFmtId="0" fontId="23" fillId="0" borderId="0" xfId="52" applyFont="1" applyFill="1" applyBorder="1" applyAlignment="1">
      <alignment horizontal="center" vertical="center"/>
      <protection/>
    </xf>
    <xf numFmtId="0" fontId="23" fillId="0" borderId="0" xfId="52" applyFont="1" applyFill="1" applyBorder="1" applyAlignment="1">
      <alignment vertical="center"/>
      <protection/>
    </xf>
    <xf numFmtId="0" fontId="47" fillId="33" borderId="10" xfId="52" applyFont="1" applyFill="1" applyBorder="1" applyAlignment="1">
      <alignment horizontal="center" vertical="center" wrapText="1"/>
      <protection/>
    </xf>
    <xf numFmtId="0" fontId="47" fillId="33" borderId="11" xfId="52" applyFont="1" applyFill="1" applyBorder="1" applyAlignment="1">
      <alignment horizontal="center" vertical="center" wrapText="1"/>
      <protection/>
    </xf>
    <xf numFmtId="0" fontId="48" fillId="33" borderId="11" xfId="52" applyFont="1" applyFill="1" applyBorder="1" applyAlignment="1">
      <alignment horizontal="center" vertical="center" wrapText="1"/>
      <protection/>
    </xf>
    <xf numFmtId="0" fontId="21" fillId="34" borderId="0" xfId="52" applyFont="1" applyFill="1" applyBorder="1" applyAlignment="1">
      <alignment horizontal="center" vertical="center"/>
      <protection/>
    </xf>
    <xf numFmtId="165" fontId="26" fillId="34" borderId="0" xfId="52" applyNumberFormat="1" applyFont="1" applyFill="1" applyBorder="1" applyAlignment="1">
      <alignment horizontal="right" vertical="center"/>
      <protection/>
    </xf>
    <xf numFmtId="0" fontId="21" fillId="0" borderId="0" xfId="52" applyFont="1" applyFill="1" applyBorder="1" applyAlignment="1">
      <alignment vertical="center"/>
      <protection/>
    </xf>
    <xf numFmtId="164" fontId="26" fillId="0" borderId="0" xfId="52" applyNumberFormat="1" applyFont="1" applyFill="1" applyBorder="1" applyAlignment="1">
      <alignment horizontal="right" vertical="center"/>
      <protection/>
    </xf>
    <xf numFmtId="0" fontId="27" fillId="0" borderId="0" xfId="52" applyFont="1" applyFill="1" applyBorder="1" applyAlignment="1">
      <alignment horizontal="left" vertical="center" indent="1"/>
      <protection/>
    </xf>
    <xf numFmtId="164" fontId="28" fillId="0" borderId="0" xfId="52" applyNumberFormat="1" applyFont="1" applyFill="1" applyBorder="1" applyAlignment="1">
      <alignment horizontal="right" vertical="center"/>
      <protection/>
    </xf>
    <xf numFmtId="0" fontId="27" fillId="0" borderId="0" xfId="52" applyFont="1" applyFill="1" applyBorder="1" applyAlignment="1">
      <alignment horizontal="left" vertical="center" wrapText="1" indent="1"/>
      <protection/>
    </xf>
    <xf numFmtId="41" fontId="28" fillId="0" borderId="0" xfId="52" applyNumberFormat="1" applyFont="1" applyFill="1" applyBorder="1" applyAlignment="1">
      <alignment horizontal="right" vertical="center"/>
      <protection/>
    </xf>
    <xf numFmtId="0" fontId="21" fillId="34" borderId="11" xfId="52" applyFont="1" applyFill="1" applyBorder="1" applyAlignment="1">
      <alignment horizontal="center" vertical="center"/>
      <protection/>
    </xf>
    <xf numFmtId="165" fontId="26" fillId="34" borderId="11" xfId="52" applyNumberFormat="1" applyFont="1" applyFill="1" applyBorder="1" applyAlignment="1">
      <alignment horizontal="right" vertical="center"/>
      <protection/>
    </xf>
    <xf numFmtId="0" fontId="2" fillId="0" borderId="0" xfId="52" applyFont="1" applyFill="1" applyBorder="1" applyAlignment="1">
      <alignment horizontal="left" vertical="center" wrapText="1"/>
      <protection/>
    </xf>
    <xf numFmtId="0" fontId="0" fillId="0" borderId="0" xfId="0" applyFont="1" applyAlignment="1">
      <alignment/>
    </xf>
    <xf numFmtId="0" fontId="19" fillId="0" borderId="0" xfId="53" applyFont="1" applyAlignment="1">
      <alignment horizontal="center" vertical="center"/>
      <protection/>
    </xf>
    <xf numFmtId="0" fontId="20" fillId="0" borderId="0" xfId="53" applyFont="1" applyAlignment="1">
      <alignment vertical="center"/>
      <protection/>
    </xf>
    <xf numFmtId="0" fontId="0" fillId="0" borderId="0" xfId="54">
      <alignment/>
      <protection/>
    </xf>
    <xf numFmtId="0" fontId="21" fillId="0" borderId="0" xfId="53" applyFont="1" applyAlignment="1">
      <alignment horizontal="center" vertical="center"/>
      <protection/>
    </xf>
    <xf numFmtId="0" fontId="22" fillId="0" borderId="0" xfId="53" applyFont="1" applyAlignment="1">
      <alignment horizontal="center" vertical="center"/>
      <protection/>
    </xf>
    <xf numFmtId="0" fontId="23" fillId="0" borderId="0" xfId="53" applyFont="1" applyAlignment="1">
      <alignment horizontal="center" vertical="center"/>
      <protection/>
    </xf>
    <xf numFmtId="0" fontId="23" fillId="0" borderId="0" xfId="53" applyFont="1" applyAlignment="1">
      <alignment vertical="center"/>
      <protection/>
    </xf>
    <xf numFmtId="0" fontId="21" fillId="0" borderId="0" xfId="53" applyFont="1" applyAlignment="1">
      <alignment vertical="center"/>
      <protection/>
    </xf>
    <xf numFmtId="165" fontId="26" fillId="0" borderId="0" xfId="53" applyNumberFormat="1" applyFont="1" applyAlignment="1">
      <alignment horizontal="right" vertical="center"/>
      <protection/>
    </xf>
    <xf numFmtId="0" fontId="27" fillId="0" borderId="0" xfId="53" applyFont="1" applyAlignment="1">
      <alignment horizontal="left" vertical="center" indent="1"/>
      <protection/>
    </xf>
    <xf numFmtId="165" fontId="0" fillId="0" borderId="0" xfId="53" applyNumberFormat="1" applyFont="1" applyAlignment="1">
      <alignment vertical="center"/>
      <protection/>
    </xf>
    <xf numFmtId="0" fontId="21" fillId="0" borderId="0" xfId="53" applyFont="1" applyAlignment="1">
      <alignment vertical="center" wrapText="1"/>
      <protection/>
    </xf>
    <xf numFmtId="165" fontId="26" fillId="0" borderId="0" xfId="53" applyNumberFormat="1" applyFont="1" applyAlignment="1">
      <alignment vertical="center"/>
      <protection/>
    </xf>
    <xf numFmtId="41" fontId="0" fillId="0" borderId="0" xfId="53" applyNumberFormat="1" applyFont="1" applyAlignment="1">
      <alignment horizontal="right" vertical="center"/>
      <protection/>
    </xf>
    <xf numFmtId="0" fontId="21" fillId="0" borderId="0" xfId="55" applyFont="1" applyAlignment="1">
      <alignment horizontal="left" vertical="center"/>
      <protection/>
    </xf>
    <xf numFmtId="165" fontId="26" fillId="0" borderId="0" xfId="54" applyNumberFormat="1" applyFont="1" applyAlignment="1">
      <alignment horizontal="right" vertical="center"/>
      <protection/>
    </xf>
    <xf numFmtId="0" fontId="27" fillId="0" borderId="0" xfId="53" applyFont="1" applyAlignment="1">
      <alignment horizontal="left" vertical="center"/>
      <protection/>
    </xf>
    <xf numFmtId="0" fontId="27" fillId="0" borderId="0" xfId="53" applyFont="1" applyAlignment="1">
      <alignment horizontal="left" vertical="center" wrapText="1" indent="1"/>
      <protection/>
    </xf>
    <xf numFmtId="165" fontId="0" fillId="0" borderId="0" xfId="53" applyNumberFormat="1" applyFont="1" applyAlignment="1">
      <alignment horizontal="right" vertical="center"/>
      <protection/>
    </xf>
    <xf numFmtId="0" fontId="2" fillId="0" borderId="0" xfId="53" applyFont="1" applyAlignment="1">
      <alignment horizontal="left" vertical="center" wrapText="1"/>
      <protection/>
    </xf>
    <xf numFmtId="0" fontId="47" fillId="33" borderId="10" xfId="53" applyFont="1" applyFill="1" applyBorder="1" applyAlignment="1">
      <alignment horizontal="center" vertical="center" wrapText="1"/>
      <protection/>
    </xf>
    <xf numFmtId="0" fontId="47" fillId="33" borderId="11" xfId="53" applyFont="1" applyFill="1" applyBorder="1" applyAlignment="1">
      <alignment horizontal="center" vertical="center" wrapText="1"/>
      <protection/>
    </xf>
    <xf numFmtId="0" fontId="48" fillId="33" borderId="11" xfId="53" applyFont="1" applyFill="1" applyBorder="1" applyAlignment="1">
      <alignment horizontal="center" vertical="center" wrapText="1"/>
      <protection/>
    </xf>
    <xf numFmtId="0" fontId="21" fillId="34" borderId="0" xfId="53" applyFont="1" applyFill="1" applyAlignment="1">
      <alignment horizontal="center" vertical="center"/>
      <protection/>
    </xf>
    <xf numFmtId="165" fontId="26" fillId="34" borderId="0" xfId="53" applyNumberFormat="1" applyFont="1" applyFill="1" applyAlignment="1">
      <alignment horizontal="right" vertical="center"/>
      <protection/>
    </xf>
    <xf numFmtId="0" fontId="21" fillId="34" borderId="11" xfId="53" applyFont="1" applyFill="1" applyBorder="1" applyAlignment="1">
      <alignment horizontal="center" vertical="center"/>
      <protection/>
    </xf>
    <xf numFmtId="165" fontId="26" fillId="34" borderId="11" xfId="53" applyNumberFormat="1" applyFont="1" applyFill="1" applyBorder="1" applyAlignment="1">
      <alignment horizontal="right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3" xfId="54"/>
    <cellStyle name="Normal_Copia de GRAFICASdisco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495300</xdr:colOff>
      <xdr:row>5</xdr:row>
      <xdr:rowOff>57150</xdr:rowOff>
    </xdr:to>
    <xdr:pic>
      <xdr:nvPicPr>
        <xdr:cNvPr id="1" name="Picture 1" descr="G escudo 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573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1257300</xdr:colOff>
      <xdr:row>5</xdr:row>
      <xdr:rowOff>57150</xdr:rowOff>
    </xdr:to>
    <xdr:pic>
      <xdr:nvPicPr>
        <xdr:cNvPr id="1" name="Picture 1" descr="G escudo 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573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vilium\hp_pavillion\2ig\Tomo%20II\PLA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c\c\PARFED%202001\pagos%20en%20bco.acumulado%20abril%20de%20erog.y%20tenc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c\c\PARFED%202001\pagos%20en%20bco.erogaciones%20y%20tenencia%20de%20febrer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vilium\hp_pavillion\2ig\Tomo%20II\SABAD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vilium\hp_pavillion\2ig\Tomo%20II\FERNANDO1_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c\c\PARFED%202001\pagos%20en%20bco.acumulado%20a%20febrero%20de%20erog.y%20tenc.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clasificacion-sectorial-gasto-2011-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3"/>
      <sheetName val="PPT OK"/>
      <sheetName val="FERNAN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VA"/>
      <sheetName val="00000000000000000"/>
      <sheetName val="ING-MENSUAL"/>
      <sheetName val="PROYECT."/>
      <sheetName val="ACUM"/>
      <sheetName val="MENS"/>
      <sheetName val="Tlal"/>
      <sheetName val="Tol"/>
      <sheetName val="Nauc"/>
      <sheetName val="Nor"/>
      <sheetName val="Ote"/>
      <sheetName val="Caj"/>
    </sheetNames>
    <sheetDataSet>
      <sheetData sheetId="0">
        <row r="22">
          <cell r="A22" t="str">
            <v>OFICINA</v>
          </cell>
          <cell r="C22" t="str">
            <v>NOMBRE</v>
          </cell>
          <cell r="D22" t="str">
            <v>CNT</v>
          </cell>
          <cell r="E22" t="str">
            <v>SUM_TP_AMO</v>
          </cell>
        </row>
        <row r="23">
          <cell r="A23" t="str">
            <v>0110</v>
          </cell>
          <cell r="B23">
            <v>1</v>
          </cell>
          <cell r="C23" t="str">
            <v>CUAUTITLAN MEXICO</v>
          </cell>
          <cell r="D23">
            <v>508</v>
          </cell>
          <cell r="E23">
            <v>3458229.52</v>
          </cell>
        </row>
        <row r="24">
          <cell r="A24" t="str">
            <v>1310</v>
          </cell>
          <cell r="B24">
            <v>1</v>
          </cell>
          <cell r="C24" t="str">
            <v>TLALNEPANTLA</v>
          </cell>
          <cell r="D24">
            <v>931</v>
          </cell>
          <cell r="E24">
            <v>7377324.04</v>
          </cell>
        </row>
        <row r="25">
          <cell r="A25" t="str">
            <v>1350</v>
          </cell>
          <cell r="B25">
            <v>1</v>
          </cell>
          <cell r="C25" t="str">
            <v>PLAZAS DE LA COLINA</v>
          </cell>
          <cell r="D25">
            <v>1566</v>
          </cell>
          <cell r="E25">
            <v>4398318.92</v>
          </cell>
        </row>
        <row r="26">
          <cell r="A26" t="str">
            <v>1360</v>
          </cell>
          <cell r="B26">
            <v>1</v>
          </cell>
          <cell r="C26" t="str">
            <v>TULTITLAN</v>
          </cell>
          <cell r="D26">
            <v>397</v>
          </cell>
          <cell r="E26">
            <v>7835855.26</v>
          </cell>
        </row>
        <row r="27">
          <cell r="A27" t="str">
            <v>2010</v>
          </cell>
          <cell r="B27">
            <v>1</v>
          </cell>
          <cell r="C27" t="str">
            <v>ATIZAPAN DE ZARAGOZA</v>
          </cell>
          <cell r="D27">
            <v>891</v>
          </cell>
          <cell r="E27">
            <v>1419543.85</v>
          </cell>
        </row>
        <row r="28">
          <cell r="A28" t="str">
            <v>2020</v>
          </cell>
          <cell r="B28">
            <v>1</v>
          </cell>
          <cell r="C28" t="str">
            <v>CUATITLAN IZCALLI</v>
          </cell>
          <cell r="D28">
            <v>546</v>
          </cell>
          <cell r="E28">
            <v>1687458.15</v>
          </cell>
        </row>
        <row r="30">
          <cell r="A30" t="str">
            <v>1810</v>
          </cell>
          <cell r="B30">
            <v>2</v>
          </cell>
          <cell r="C30" t="str">
            <v>NAUCALPAN</v>
          </cell>
          <cell r="D30">
            <v>1701</v>
          </cell>
          <cell r="E30">
            <v>11372600.25</v>
          </cell>
        </row>
        <row r="31">
          <cell r="A31" t="str">
            <v>1830</v>
          </cell>
          <cell r="B31">
            <v>2</v>
          </cell>
          <cell r="C31" t="str">
            <v>CD. SATELITE</v>
          </cell>
          <cell r="D31">
            <v>392</v>
          </cell>
          <cell r="E31">
            <v>529480.04</v>
          </cell>
        </row>
        <row r="32">
          <cell r="A32" t="str">
            <v>1840</v>
          </cell>
          <cell r="B32">
            <v>2</v>
          </cell>
          <cell r="C32" t="str">
            <v>EL MOLINITO</v>
          </cell>
          <cell r="D32">
            <v>115</v>
          </cell>
          <cell r="E32">
            <v>143718.16</v>
          </cell>
        </row>
        <row r="33">
          <cell r="A33" t="str">
            <v>2110</v>
          </cell>
          <cell r="B33">
            <v>2</v>
          </cell>
          <cell r="C33" t="str">
            <v>TECAMACHALCO</v>
          </cell>
          <cell r="D33">
            <v>212</v>
          </cell>
          <cell r="E33">
            <v>274079.4</v>
          </cell>
        </row>
        <row r="34">
          <cell r="A34" t="str">
            <v>2120</v>
          </cell>
          <cell r="B34">
            <v>2</v>
          </cell>
          <cell r="C34" t="str">
            <v>HUIXQUILUCAN</v>
          </cell>
          <cell r="D34">
            <v>43</v>
          </cell>
          <cell r="E34">
            <v>137473.83</v>
          </cell>
        </row>
        <row r="35">
          <cell r="A35" t="str">
            <v>2130</v>
          </cell>
          <cell r="B35">
            <v>2</v>
          </cell>
          <cell r="C35" t="str">
            <v>PIRULES</v>
          </cell>
          <cell r="D35">
            <v>15</v>
          </cell>
          <cell r="E35">
            <v>3864.64</v>
          </cell>
        </row>
        <row r="37">
          <cell r="A37" t="str">
            <v>0310</v>
          </cell>
          <cell r="B37">
            <v>3</v>
          </cell>
          <cell r="C37" t="str">
            <v>EL ORO</v>
          </cell>
          <cell r="D37">
            <v>7</v>
          </cell>
          <cell r="E37">
            <v>4369.52</v>
          </cell>
        </row>
        <row r="38">
          <cell r="A38" t="str">
            <v>0320</v>
          </cell>
          <cell r="B38">
            <v>3</v>
          </cell>
          <cell r="C38" t="str">
            <v>SN. FELIPE DEL PROGRESO</v>
          </cell>
          <cell r="D38">
            <v>2</v>
          </cell>
          <cell r="E38">
            <v>67.62</v>
          </cell>
        </row>
        <row r="39">
          <cell r="A39" t="str">
            <v>0410</v>
          </cell>
          <cell r="B39">
            <v>3</v>
          </cell>
          <cell r="C39" t="str">
            <v>IXTLAHUACA</v>
          </cell>
          <cell r="D39">
            <v>25</v>
          </cell>
          <cell r="E39">
            <v>15293.94</v>
          </cell>
        </row>
        <row r="40">
          <cell r="A40" t="str">
            <v>0430</v>
          </cell>
          <cell r="B40">
            <v>3</v>
          </cell>
          <cell r="C40" t="str">
            <v>ATLACOMULCO</v>
          </cell>
          <cell r="D40">
            <v>56</v>
          </cell>
          <cell r="E40">
            <v>494398.57</v>
          </cell>
        </row>
        <row r="41">
          <cell r="A41" t="str">
            <v>0510</v>
          </cell>
          <cell r="B41">
            <v>3</v>
          </cell>
          <cell r="C41" t="str">
            <v>JILOTEPEC</v>
          </cell>
          <cell r="D41">
            <v>18</v>
          </cell>
          <cell r="E41">
            <v>36745.15</v>
          </cell>
        </row>
        <row r="42">
          <cell r="A42" t="str">
            <v>0540</v>
          </cell>
          <cell r="B42">
            <v>3</v>
          </cell>
          <cell r="C42" t="str">
            <v>POLOTITLAN</v>
          </cell>
          <cell r="D42">
            <v>1</v>
          </cell>
          <cell r="E42">
            <v>215.6</v>
          </cell>
        </row>
        <row r="43">
          <cell r="A43" t="str">
            <v>0610</v>
          </cell>
          <cell r="B43">
            <v>3</v>
          </cell>
          <cell r="C43" t="str">
            <v>LERMA</v>
          </cell>
          <cell r="D43">
            <v>194</v>
          </cell>
          <cell r="E43">
            <v>963033.8</v>
          </cell>
        </row>
        <row r="44">
          <cell r="A44" t="str">
            <v>0810</v>
          </cell>
          <cell r="B44">
            <v>3</v>
          </cell>
          <cell r="C44" t="str">
            <v>SULTEPEC</v>
          </cell>
          <cell r="D44">
            <v>3</v>
          </cell>
          <cell r="E44">
            <v>750.45</v>
          </cell>
        </row>
        <row r="45">
          <cell r="A45" t="str">
            <v>0910</v>
          </cell>
          <cell r="B45">
            <v>3</v>
          </cell>
          <cell r="C45" t="str">
            <v>TEJUPILCO</v>
          </cell>
          <cell r="D45">
            <v>9</v>
          </cell>
          <cell r="E45">
            <v>9189.46</v>
          </cell>
        </row>
        <row r="46">
          <cell r="A46" t="str">
            <v>0930</v>
          </cell>
          <cell r="B46">
            <v>3</v>
          </cell>
          <cell r="C46" t="str">
            <v>TEMASCALTEPEC</v>
          </cell>
          <cell r="D46">
            <v>4</v>
          </cell>
          <cell r="E46">
            <v>14441.76</v>
          </cell>
        </row>
        <row r="47">
          <cell r="A47" t="str">
            <v>1010</v>
          </cell>
          <cell r="B47">
            <v>3</v>
          </cell>
          <cell r="C47" t="str">
            <v>TENANCINGO</v>
          </cell>
          <cell r="D47">
            <v>16</v>
          </cell>
          <cell r="E47">
            <v>32953</v>
          </cell>
        </row>
        <row r="48">
          <cell r="A48" t="str">
            <v>1030</v>
          </cell>
          <cell r="B48">
            <v>3</v>
          </cell>
          <cell r="C48" t="str">
            <v>IXTAPAN DE LA SAL</v>
          </cell>
          <cell r="D48">
            <v>19</v>
          </cell>
          <cell r="E48">
            <v>6159.2</v>
          </cell>
        </row>
        <row r="49">
          <cell r="A49" t="str">
            <v>1110</v>
          </cell>
          <cell r="B49">
            <v>3</v>
          </cell>
          <cell r="C49" t="str">
            <v>TENANGO DEL VALLE</v>
          </cell>
          <cell r="D49">
            <v>22</v>
          </cell>
          <cell r="E49">
            <v>39136.56</v>
          </cell>
        </row>
        <row r="50">
          <cell r="A50" t="str">
            <v>1130</v>
          </cell>
          <cell r="B50">
            <v>3</v>
          </cell>
          <cell r="C50" t="str">
            <v>SANTIAGO TIANGUSTENCO</v>
          </cell>
          <cell r="D50">
            <v>51</v>
          </cell>
          <cell r="E50">
            <v>1177754.91</v>
          </cell>
        </row>
        <row r="51">
          <cell r="A51" t="str">
            <v>1410</v>
          </cell>
          <cell r="B51">
            <v>3</v>
          </cell>
          <cell r="C51" t="str">
            <v>TOLUCA</v>
          </cell>
          <cell r="D51">
            <v>1235</v>
          </cell>
          <cell r="E51">
            <v>2560449.68</v>
          </cell>
        </row>
        <row r="52">
          <cell r="A52" t="str">
            <v>1420</v>
          </cell>
          <cell r="B52">
            <v>3</v>
          </cell>
          <cell r="C52" t="str">
            <v>EXRANCHO CUAHUTEMOC</v>
          </cell>
          <cell r="D52">
            <v>145</v>
          </cell>
          <cell r="E52">
            <v>550626.96</v>
          </cell>
        </row>
        <row r="53">
          <cell r="A53" t="str">
            <v>1430</v>
          </cell>
          <cell r="B53">
            <v>3</v>
          </cell>
          <cell r="C53" t="str">
            <v>METEPEC</v>
          </cell>
          <cell r="D53">
            <v>306</v>
          </cell>
          <cell r="E53">
            <v>592981.82</v>
          </cell>
        </row>
        <row r="54">
          <cell r="A54" t="str">
            <v>1440</v>
          </cell>
          <cell r="B54">
            <v>3</v>
          </cell>
          <cell r="C54" t="str">
            <v>NUEVA OXTOTITLAN</v>
          </cell>
          <cell r="D54">
            <v>136</v>
          </cell>
          <cell r="E54">
            <v>115527.81</v>
          </cell>
        </row>
        <row r="55">
          <cell r="A55" t="str">
            <v>1470</v>
          </cell>
          <cell r="B55">
            <v>3</v>
          </cell>
          <cell r="C55" t="str">
            <v>SAN LORENZO TEPALTITLAN</v>
          </cell>
          <cell r="D55">
            <v>150</v>
          </cell>
          <cell r="E55">
            <v>5496833.95</v>
          </cell>
        </row>
        <row r="56">
          <cell r="A56" t="str">
            <v>1510</v>
          </cell>
          <cell r="B56">
            <v>3</v>
          </cell>
          <cell r="C56" t="str">
            <v>VALLE DE BRAVO</v>
          </cell>
          <cell r="D56">
            <v>21</v>
          </cell>
          <cell r="E56">
            <v>12874.08</v>
          </cell>
        </row>
        <row r="58">
          <cell r="A58" t="str">
            <v>0210</v>
          </cell>
          <cell r="B58">
            <v>4</v>
          </cell>
          <cell r="C58" t="str">
            <v>CHALCO</v>
          </cell>
          <cell r="D58">
            <v>104</v>
          </cell>
          <cell r="E58">
            <v>473531.36</v>
          </cell>
        </row>
        <row r="59">
          <cell r="A59" t="str">
            <v>0220</v>
          </cell>
          <cell r="B59">
            <v>4</v>
          </cell>
          <cell r="C59" t="str">
            <v>AMECAMECA</v>
          </cell>
          <cell r="D59">
            <v>16</v>
          </cell>
          <cell r="E59">
            <v>213213.95</v>
          </cell>
        </row>
        <row r="60">
          <cell r="A60" t="str">
            <v>0250</v>
          </cell>
          <cell r="B60">
            <v>4</v>
          </cell>
          <cell r="C60" t="str">
            <v>IXTAPALUCA</v>
          </cell>
          <cell r="D60">
            <v>64</v>
          </cell>
          <cell r="E60">
            <v>157607.11</v>
          </cell>
        </row>
        <row r="61">
          <cell r="A61" t="str">
            <v>1210</v>
          </cell>
          <cell r="B61">
            <v>4</v>
          </cell>
          <cell r="C61" t="str">
            <v>TEXCOCO</v>
          </cell>
          <cell r="D61">
            <v>190</v>
          </cell>
          <cell r="E61">
            <v>216558.12</v>
          </cell>
        </row>
        <row r="62">
          <cell r="A62" t="str">
            <v>1910</v>
          </cell>
          <cell r="B62">
            <v>4</v>
          </cell>
          <cell r="C62" t="str">
            <v>NEZAHUALCOYOTL</v>
          </cell>
          <cell r="D62">
            <v>381</v>
          </cell>
          <cell r="E62">
            <v>216263.06</v>
          </cell>
        </row>
        <row r="63">
          <cell r="A63" t="str">
            <v>1940</v>
          </cell>
          <cell r="B63">
            <v>4</v>
          </cell>
          <cell r="C63" t="str">
            <v>JARDINES DE GUADALUPE</v>
          </cell>
          <cell r="D63">
            <v>100</v>
          </cell>
          <cell r="E63">
            <v>32334.96</v>
          </cell>
        </row>
        <row r="64">
          <cell r="A64" t="str">
            <v>1960</v>
          </cell>
          <cell r="B64">
            <v>4</v>
          </cell>
          <cell r="C64" t="str">
            <v>LOS REYES</v>
          </cell>
          <cell r="D64">
            <v>215</v>
          </cell>
          <cell r="E64">
            <v>541048.51</v>
          </cell>
        </row>
        <row r="66">
          <cell r="A66" t="str">
            <v>0710</v>
          </cell>
          <cell r="B66">
            <v>5</v>
          </cell>
          <cell r="C66" t="str">
            <v>OTUMBA</v>
          </cell>
          <cell r="D66">
            <v>9</v>
          </cell>
          <cell r="E66">
            <v>274936.56</v>
          </cell>
        </row>
        <row r="67">
          <cell r="A67" t="str">
            <v>0720</v>
          </cell>
          <cell r="B67">
            <v>5</v>
          </cell>
          <cell r="C67" t="str">
            <v>TECAMAC</v>
          </cell>
          <cell r="D67">
            <v>50</v>
          </cell>
          <cell r="E67">
            <v>124952.38</v>
          </cell>
        </row>
        <row r="68">
          <cell r="A68" t="str">
            <v>0730</v>
          </cell>
          <cell r="B68">
            <v>5</v>
          </cell>
          <cell r="C68" t="str">
            <v>TEOTIHUACAN</v>
          </cell>
          <cell r="D68">
            <v>71</v>
          </cell>
          <cell r="E68">
            <v>72581.82</v>
          </cell>
        </row>
        <row r="69">
          <cell r="A69" t="str">
            <v>1610</v>
          </cell>
          <cell r="B69">
            <v>5</v>
          </cell>
          <cell r="C69" t="str">
            <v>ZUMPANGO</v>
          </cell>
          <cell r="D69">
            <v>111</v>
          </cell>
          <cell r="E69">
            <v>107326.64</v>
          </cell>
        </row>
        <row r="70">
          <cell r="A70" t="str">
            <v>1710</v>
          </cell>
          <cell r="B70">
            <v>5</v>
          </cell>
          <cell r="C70" t="str">
            <v>ECATEPEC</v>
          </cell>
          <cell r="D70">
            <v>884</v>
          </cell>
          <cell r="E70">
            <v>4741192.47</v>
          </cell>
        </row>
        <row r="71">
          <cell r="A71" t="str">
            <v>2305</v>
          </cell>
          <cell r="B71">
            <v>0</v>
          </cell>
          <cell r="C71" t="str">
            <v>INSTITUCIONES BANCARIAS</v>
          </cell>
          <cell r="D71">
            <v>366</v>
          </cell>
          <cell r="E71">
            <v>457338.76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AVA2"/>
      <sheetName val="00000000000000000"/>
      <sheetName val="ING-MENSUAL"/>
      <sheetName val="PROYECT."/>
      <sheetName val="ACUM"/>
      <sheetName val="MENS"/>
      <sheetName val="Tlal"/>
      <sheetName val="Tol"/>
      <sheetName val="Nauc"/>
      <sheetName val="Nor"/>
      <sheetName val="Ote"/>
      <sheetName val="Caj"/>
      <sheetName val="0000000000000000000000"/>
      <sheetName val="ENE"/>
      <sheetName val="FEB."/>
      <sheetName val="MAR."/>
      <sheetName val="RESUM. MAR"/>
      <sheetName val="ABR."/>
      <sheetName val="RESUM.ABR"/>
      <sheetName val="MAY."/>
      <sheetName val="RESUM.MAYO"/>
      <sheetName val="JUN."/>
      <sheetName val="RESUM.JUN"/>
      <sheetName val="JUL."/>
      <sheetName val="RESUM.JUL"/>
      <sheetName val="AGT."/>
      <sheetName val="RESUM.AGT."/>
      <sheetName val="SEP."/>
      <sheetName val="RESUM.SEP."/>
      <sheetName val="OCT."/>
      <sheetName val="RESUM.OCT."/>
      <sheetName val="NOV."/>
      <sheetName val="DIC."/>
      <sheetName val="ACUMULADO"/>
      <sheetName val="acumulado2"/>
    </sheetNames>
    <sheetDataSet>
      <sheetData sheetId="0">
        <row r="22">
          <cell r="A22" t="str">
            <v>OFICINA</v>
          </cell>
          <cell r="C22" t="str">
            <v>NOMBRE</v>
          </cell>
          <cell r="D22" t="str">
            <v>CNT</v>
          </cell>
          <cell r="E22" t="str">
            <v>SUM_TP_AMO</v>
          </cell>
        </row>
        <row r="23">
          <cell r="A23" t="str">
            <v>0110</v>
          </cell>
          <cell r="B23">
            <v>1</v>
          </cell>
          <cell r="C23" t="str">
            <v>CUAUTITLAN MEXICO</v>
          </cell>
          <cell r="D23">
            <v>508</v>
          </cell>
          <cell r="E23">
            <v>3458229.52</v>
          </cell>
        </row>
        <row r="24">
          <cell r="A24" t="str">
            <v>1310</v>
          </cell>
          <cell r="B24">
            <v>1</v>
          </cell>
          <cell r="C24" t="str">
            <v>TLALNEPANTLA</v>
          </cell>
          <cell r="D24">
            <v>931</v>
          </cell>
          <cell r="E24">
            <v>7377324.04</v>
          </cell>
        </row>
        <row r="25">
          <cell r="A25" t="str">
            <v>1350</v>
          </cell>
          <cell r="B25">
            <v>1</v>
          </cell>
          <cell r="C25" t="str">
            <v>PLAZAS DE LA COLINA</v>
          </cell>
          <cell r="D25">
            <v>1566</v>
          </cell>
          <cell r="E25">
            <v>4398318.92</v>
          </cell>
        </row>
        <row r="26">
          <cell r="A26" t="str">
            <v>1360</v>
          </cell>
          <cell r="B26">
            <v>1</v>
          </cell>
          <cell r="C26" t="str">
            <v>TULTITLAN</v>
          </cell>
          <cell r="D26">
            <v>397</v>
          </cell>
          <cell r="E26">
            <v>7835855.26</v>
          </cell>
        </row>
        <row r="27">
          <cell r="A27" t="str">
            <v>2010</v>
          </cell>
          <cell r="B27">
            <v>1</v>
          </cell>
          <cell r="C27" t="str">
            <v>ATIZAPAN DE ZARAGOZA</v>
          </cell>
          <cell r="D27">
            <v>891</v>
          </cell>
          <cell r="E27">
            <v>1419543.85</v>
          </cell>
        </row>
        <row r="28">
          <cell r="A28" t="str">
            <v>2020</v>
          </cell>
          <cell r="B28">
            <v>1</v>
          </cell>
          <cell r="C28" t="str">
            <v>CUATITLAN IZCALLI</v>
          </cell>
          <cell r="D28">
            <v>546</v>
          </cell>
          <cell r="E28">
            <v>1687458.15</v>
          </cell>
        </row>
        <row r="30">
          <cell r="A30" t="str">
            <v>1810</v>
          </cell>
          <cell r="B30">
            <v>2</v>
          </cell>
          <cell r="C30" t="str">
            <v>NAUCALPAN</v>
          </cell>
          <cell r="D30">
            <v>1701</v>
          </cell>
          <cell r="E30">
            <v>11372600.25</v>
          </cell>
        </row>
        <row r="31">
          <cell r="A31" t="str">
            <v>1830</v>
          </cell>
          <cell r="B31">
            <v>2</v>
          </cell>
          <cell r="C31" t="str">
            <v>CD. SATELITE</v>
          </cell>
          <cell r="D31">
            <v>392</v>
          </cell>
          <cell r="E31">
            <v>529480.04</v>
          </cell>
        </row>
        <row r="32">
          <cell r="A32" t="str">
            <v>1840</v>
          </cell>
          <cell r="B32">
            <v>2</v>
          </cell>
          <cell r="C32" t="str">
            <v>EL MOLINITO</v>
          </cell>
          <cell r="D32">
            <v>115</v>
          </cell>
          <cell r="E32">
            <v>143718.16</v>
          </cell>
        </row>
        <row r="33">
          <cell r="A33" t="str">
            <v>2110</v>
          </cell>
          <cell r="B33">
            <v>2</v>
          </cell>
          <cell r="C33" t="str">
            <v>TECAMACHALCO</v>
          </cell>
          <cell r="D33">
            <v>212</v>
          </cell>
          <cell r="E33">
            <v>274079.4</v>
          </cell>
        </row>
        <row r="34">
          <cell r="A34" t="str">
            <v>2120</v>
          </cell>
          <cell r="B34">
            <v>2</v>
          </cell>
          <cell r="C34" t="str">
            <v>HUIXQUILUCAN</v>
          </cell>
          <cell r="D34">
            <v>43</v>
          </cell>
          <cell r="E34">
            <v>137473.83</v>
          </cell>
        </row>
        <row r="35">
          <cell r="A35" t="str">
            <v>2130</v>
          </cell>
          <cell r="B35">
            <v>2</v>
          </cell>
          <cell r="C35" t="str">
            <v>PIRULES</v>
          </cell>
          <cell r="D35">
            <v>15</v>
          </cell>
          <cell r="E35">
            <v>3864.64</v>
          </cell>
        </row>
        <row r="37">
          <cell r="A37" t="str">
            <v>0310</v>
          </cell>
          <cell r="B37">
            <v>3</v>
          </cell>
          <cell r="C37" t="str">
            <v>EL ORO</v>
          </cell>
          <cell r="D37">
            <v>7</v>
          </cell>
          <cell r="E37">
            <v>4369.52</v>
          </cell>
        </row>
        <row r="38">
          <cell r="A38" t="str">
            <v>0320</v>
          </cell>
          <cell r="B38">
            <v>3</v>
          </cell>
          <cell r="C38" t="str">
            <v>SN. FELIPE DEL PROGRESO</v>
          </cell>
          <cell r="D38">
            <v>2</v>
          </cell>
          <cell r="E38">
            <v>67.62</v>
          </cell>
        </row>
        <row r="39">
          <cell r="A39" t="str">
            <v>0410</v>
          </cell>
          <cell r="B39">
            <v>3</v>
          </cell>
          <cell r="C39" t="str">
            <v>IXTLAHUACA</v>
          </cell>
          <cell r="D39">
            <v>25</v>
          </cell>
          <cell r="E39">
            <v>15293.94</v>
          </cell>
        </row>
        <row r="40">
          <cell r="A40" t="str">
            <v>0430</v>
          </cell>
          <cell r="B40">
            <v>3</v>
          </cell>
          <cell r="C40" t="str">
            <v>ATLACOMULCO</v>
          </cell>
          <cell r="D40">
            <v>56</v>
          </cell>
          <cell r="E40">
            <v>494398.57</v>
          </cell>
        </row>
        <row r="41">
          <cell r="A41" t="str">
            <v>0510</v>
          </cell>
          <cell r="B41">
            <v>3</v>
          </cell>
          <cell r="C41" t="str">
            <v>JILOTEPEC</v>
          </cell>
          <cell r="D41">
            <v>18</v>
          </cell>
          <cell r="E41">
            <v>36745.15</v>
          </cell>
        </row>
        <row r="42">
          <cell r="A42" t="str">
            <v>0540</v>
          </cell>
          <cell r="B42">
            <v>3</v>
          </cell>
          <cell r="C42" t="str">
            <v>POLOTITLAN</v>
          </cell>
          <cell r="D42">
            <v>1</v>
          </cell>
          <cell r="E42">
            <v>215.6</v>
          </cell>
        </row>
        <row r="43">
          <cell r="A43" t="str">
            <v>0610</v>
          </cell>
          <cell r="B43">
            <v>3</v>
          </cell>
          <cell r="C43" t="str">
            <v>LERMA</v>
          </cell>
          <cell r="D43">
            <v>194</v>
          </cell>
          <cell r="E43">
            <v>963033.8</v>
          </cell>
        </row>
        <row r="44">
          <cell r="A44" t="str">
            <v>0810</v>
          </cell>
          <cell r="B44">
            <v>3</v>
          </cell>
          <cell r="C44" t="str">
            <v>SULTEPEC</v>
          </cell>
          <cell r="D44">
            <v>3</v>
          </cell>
          <cell r="E44">
            <v>750.45</v>
          </cell>
        </row>
        <row r="45">
          <cell r="A45" t="str">
            <v>0910</v>
          </cell>
          <cell r="B45">
            <v>3</v>
          </cell>
          <cell r="C45" t="str">
            <v>TEJUPILCO</v>
          </cell>
          <cell r="D45">
            <v>9</v>
          </cell>
          <cell r="E45">
            <v>9189.46</v>
          </cell>
        </row>
        <row r="46">
          <cell r="A46" t="str">
            <v>0930</v>
          </cell>
          <cell r="B46">
            <v>3</v>
          </cell>
          <cell r="C46" t="str">
            <v>TEMASCALTEPEC</v>
          </cell>
          <cell r="D46">
            <v>4</v>
          </cell>
          <cell r="E46">
            <v>14441.76</v>
          </cell>
        </row>
        <row r="47">
          <cell r="A47" t="str">
            <v>1010</v>
          </cell>
          <cell r="B47">
            <v>3</v>
          </cell>
          <cell r="C47" t="str">
            <v>TENANCINGO</v>
          </cell>
          <cell r="D47">
            <v>16</v>
          </cell>
          <cell r="E47">
            <v>32953</v>
          </cell>
        </row>
        <row r="48">
          <cell r="A48" t="str">
            <v>1030</v>
          </cell>
          <cell r="B48">
            <v>3</v>
          </cell>
          <cell r="C48" t="str">
            <v>IXTAPAN DE LA SAL</v>
          </cell>
          <cell r="D48">
            <v>19</v>
          </cell>
          <cell r="E48">
            <v>6159.2</v>
          </cell>
        </row>
        <row r="49">
          <cell r="A49" t="str">
            <v>1110</v>
          </cell>
          <cell r="B49">
            <v>3</v>
          </cell>
          <cell r="C49" t="str">
            <v>TENANGO DEL VALLE</v>
          </cell>
          <cell r="D49">
            <v>22</v>
          </cell>
          <cell r="E49">
            <v>39136.56</v>
          </cell>
        </row>
        <row r="50">
          <cell r="A50" t="str">
            <v>1130</v>
          </cell>
          <cell r="B50">
            <v>3</v>
          </cell>
          <cell r="C50" t="str">
            <v>SANTIAGO TIANGUSTENCO</v>
          </cell>
          <cell r="D50">
            <v>51</v>
          </cell>
          <cell r="E50">
            <v>1177754.91</v>
          </cell>
        </row>
        <row r="51">
          <cell r="A51" t="str">
            <v>1410</v>
          </cell>
          <cell r="B51">
            <v>3</v>
          </cell>
          <cell r="C51" t="str">
            <v>TOLUCA</v>
          </cell>
          <cell r="D51">
            <v>1235</v>
          </cell>
          <cell r="E51">
            <v>2560449.68</v>
          </cell>
        </row>
        <row r="52">
          <cell r="A52" t="str">
            <v>1420</v>
          </cell>
          <cell r="B52">
            <v>3</v>
          </cell>
          <cell r="C52" t="str">
            <v>EXRANCHO CUAHUTEMOC</v>
          </cell>
          <cell r="D52">
            <v>145</v>
          </cell>
          <cell r="E52">
            <v>550626.96</v>
          </cell>
        </row>
        <row r="53">
          <cell r="A53" t="str">
            <v>1430</v>
          </cell>
          <cell r="B53">
            <v>3</v>
          </cell>
          <cell r="C53" t="str">
            <v>METEPEC</v>
          </cell>
          <cell r="D53">
            <v>306</v>
          </cell>
          <cell r="E53">
            <v>592981.82</v>
          </cell>
        </row>
        <row r="54">
          <cell r="A54" t="str">
            <v>1440</v>
          </cell>
          <cell r="B54">
            <v>3</v>
          </cell>
          <cell r="C54" t="str">
            <v>NUEVA OXTOTITLAN</v>
          </cell>
          <cell r="D54">
            <v>136</v>
          </cell>
          <cell r="E54">
            <v>115527.81</v>
          </cell>
        </row>
        <row r="55">
          <cell r="A55" t="str">
            <v>1470</v>
          </cell>
          <cell r="B55">
            <v>3</v>
          </cell>
          <cell r="C55" t="str">
            <v>SAN LORENZO TEPALTITLAN</v>
          </cell>
          <cell r="D55">
            <v>150</v>
          </cell>
          <cell r="E55">
            <v>5496833.95</v>
          </cell>
        </row>
        <row r="56">
          <cell r="A56" t="str">
            <v>1510</v>
          </cell>
          <cell r="B56">
            <v>3</v>
          </cell>
          <cell r="C56" t="str">
            <v>VALLE DE BRAVO</v>
          </cell>
          <cell r="D56">
            <v>21</v>
          </cell>
          <cell r="E56">
            <v>12874.08</v>
          </cell>
        </row>
        <row r="58">
          <cell r="A58" t="str">
            <v>0210</v>
          </cell>
          <cell r="B58">
            <v>4</v>
          </cell>
          <cell r="C58" t="str">
            <v>CHALCO</v>
          </cell>
          <cell r="D58">
            <v>104</v>
          </cell>
          <cell r="E58">
            <v>473531.36</v>
          </cell>
        </row>
        <row r="59">
          <cell r="A59" t="str">
            <v>0220</v>
          </cell>
          <cell r="B59">
            <v>4</v>
          </cell>
          <cell r="C59" t="str">
            <v>AMECAMECA</v>
          </cell>
          <cell r="D59">
            <v>16</v>
          </cell>
          <cell r="E59">
            <v>213213.95</v>
          </cell>
        </row>
        <row r="60">
          <cell r="A60" t="str">
            <v>0250</v>
          </cell>
          <cell r="B60">
            <v>4</v>
          </cell>
          <cell r="C60" t="str">
            <v>IXTAPALUCA</v>
          </cell>
          <cell r="D60">
            <v>64</v>
          </cell>
          <cell r="E60">
            <v>157607.11</v>
          </cell>
        </row>
        <row r="61">
          <cell r="A61" t="str">
            <v>1210</v>
          </cell>
          <cell r="B61">
            <v>4</v>
          </cell>
          <cell r="C61" t="str">
            <v>TEXCOCO</v>
          </cell>
          <cell r="D61">
            <v>190</v>
          </cell>
          <cell r="E61">
            <v>216558.12</v>
          </cell>
        </row>
        <row r="62">
          <cell r="A62" t="str">
            <v>1910</v>
          </cell>
          <cell r="B62">
            <v>4</v>
          </cell>
          <cell r="C62" t="str">
            <v>NEZAHUALCOYOTL</v>
          </cell>
          <cell r="D62">
            <v>381</v>
          </cell>
          <cell r="E62">
            <v>216263.06</v>
          </cell>
        </row>
        <row r="63">
          <cell r="A63" t="str">
            <v>1940</v>
          </cell>
          <cell r="B63">
            <v>4</v>
          </cell>
          <cell r="C63" t="str">
            <v>JARDINES DE GUADALUPE</v>
          </cell>
          <cell r="D63">
            <v>100</v>
          </cell>
          <cell r="E63">
            <v>32334.96</v>
          </cell>
        </row>
        <row r="64">
          <cell r="A64" t="str">
            <v>1960</v>
          </cell>
          <cell r="B64">
            <v>4</v>
          </cell>
          <cell r="C64" t="str">
            <v>LOS REYES</v>
          </cell>
          <cell r="D64">
            <v>215</v>
          </cell>
          <cell r="E64">
            <v>541048.51</v>
          </cell>
        </row>
        <row r="66">
          <cell r="A66" t="str">
            <v>0710</v>
          </cell>
          <cell r="B66">
            <v>5</v>
          </cell>
          <cell r="C66" t="str">
            <v>OTUMBA</v>
          </cell>
          <cell r="D66">
            <v>9</v>
          </cell>
          <cell r="E66">
            <v>274936.56</v>
          </cell>
        </row>
        <row r="67">
          <cell r="A67" t="str">
            <v>0720</v>
          </cell>
          <cell r="B67">
            <v>5</v>
          </cell>
          <cell r="C67" t="str">
            <v>TECAMAC</v>
          </cell>
          <cell r="D67">
            <v>50</v>
          </cell>
          <cell r="E67">
            <v>124952.38</v>
          </cell>
        </row>
        <row r="68">
          <cell r="A68" t="str">
            <v>0730</v>
          </cell>
          <cell r="B68">
            <v>5</v>
          </cell>
          <cell r="C68" t="str">
            <v>TEOTIHUACAN</v>
          </cell>
          <cell r="D68">
            <v>71</v>
          </cell>
          <cell r="E68">
            <v>72581.82</v>
          </cell>
        </row>
        <row r="69">
          <cell r="A69" t="str">
            <v>1610</v>
          </cell>
          <cell r="B69">
            <v>5</v>
          </cell>
          <cell r="C69" t="str">
            <v>ZUMPANGO</v>
          </cell>
          <cell r="D69">
            <v>111</v>
          </cell>
          <cell r="E69">
            <v>107326.64</v>
          </cell>
        </row>
        <row r="70">
          <cell r="A70" t="str">
            <v>1710</v>
          </cell>
          <cell r="B70">
            <v>5</v>
          </cell>
          <cell r="C70" t="str">
            <v>ECATEPEC</v>
          </cell>
          <cell r="D70">
            <v>884</v>
          </cell>
          <cell r="E70">
            <v>4741192.47</v>
          </cell>
        </row>
        <row r="71">
          <cell r="A71" t="str">
            <v>2305</v>
          </cell>
          <cell r="B71">
            <v>0</v>
          </cell>
          <cell r="C71" t="str">
            <v>INSTITUCIONES BANCARIAS</v>
          </cell>
          <cell r="D71">
            <v>366</v>
          </cell>
          <cell r="E71">
            <v>457338.76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BLACION"/>
      <sheetName val="PROYECCIONES"/>
      <sheetName val="HVITALES"/>
      <sheetName val="DIF_PAQ"/>
      <sheetName val="ISSEMYM_AFILIADOS"/>
      <sheetName val="JUSTICIA"/>
      <sheetName val="VIVIENDAS"/>
    </sheetNames>
    <sheetDataSet>
      <sheetData sheetId="0">
        <row r="17">
          <cell r="A17">
            <v>1</v>
          </cell>
        </row>
        <row r="18">
          <cell r="A18">
            <v>2</v>
          </cell>
        </row>
        <row r="19">
          <cell r="A19">
            <v>3</v>
          </cell>
        </row>
        <row r="20">
          <cell r="A20">
            <v>4</v>
          </cell>
        </row>
        <row r="21">
          <cell r="A21">
            <v>5</v>
          </cell>
        </row>
        <row r="22">
          <cell r="A22">
            <v>6</v>
          </cell>
        </row>
        <row r="23">
          <cell r="A23">
            <v>7</v>
          </cell>
        </row>
        <row r="24">
          <cell r="A24">
            <v>8</v>
          </cell>
        </row>
        <row r="25">
          <cell r="A25">
            <v>9</v>
          </cell>
        </row>
        <row r="26">
          <cell r="A26">
            <v>10</v>
          </cell>
        </row>
        <row r="27">
          <cell r="A27">
            <v>11</v>
          </cell>
        </row>
        <row r="28">
          <cell r="A28">
            <v>12</v>
          </cell>
        </row>
        <row r="29">
          <cell r="A29">
            <v>13</v>
          </cell>
        </row>
        <row r="30">
          <cell r="A30">
            <v>14</v>
          </cell>
        </row>
        <row r="31">
          <cell r="A31">
            <v>15</v>
          </cell>
        </row>
        <row r="32">
          <cell r="A32">
            <v>16</v>
          </cell>
        </row>
        <row r="33">
          <cell r="A33">
            <v>17</v>
          </cell>
        </row>
        <row r="34">
          <cell r="A34">
            <v>18</v>
          </cell>
        </row>
        <row r="35">
          <cell r="A35">
            <v>19</v>
          </cell>
        </row>
        <row r="36">
          <cell r="A36">
            <v>20</v>
          </cell>
        </row>
        <row r="37">
          <cell r="A37">
            <v>21</v>
          </cell>
        </row>
        <row r="38">
          <cell r="A38">
            <v>22</v>
          </cell>
        </row>
        <row r="39">
          <cell r="A39">
            <v>23</v>
          </cell>
        </row>
        <row r="40">
          <cell r="A40">
            <v>24</v>
          </cell>
        </row>
        <row r="41">
          <cell r="A41">
            <v>25</v>
          </cell>
        </row>
        <row r="42">
          <cell r="A42">
            <v>26</v>
          </cell>
        </row>
        <row r="43">
          <cell r="A43">
            <v>27</v>
          </cell>
        </row>
        <row r="44">
          <cell r="A44">
            <v>28</v>
          </cell>
        </row>
        <row r="47">
          <cell r="A47" t="str">
            <v>ZONA METROPOLITANA DE LA CD. DE TOLUCA</v>
          </cell>
        </row>
        <row r="49">
          <cell r="A49">
            <v>1</v>
          </cell>
        </row>
        <row r="50">
          <cell r="A50">
            <v>2</v>
          </cell>
        </row>
        <row r="51">
          <cell r="A51">
            <v>3</v>
          </cell>
        </row>
        <row r="52">
          <cell r="A52">
            <v>4</v>
          </cell>
        </row>
        <row r="53">
          <cell r="A53">
            <v>5</v>
          </cell>
        </row>
        <row r="54">
          <cell r="A54">
            <v>6</v>
          </cell>
        </row>
        <row r="55">
          <cell r="A55">
            <v>7</v>
          </cell>
        </row>
        <row r="58">
          <cell r="A58" t="str">
            <v>RESTO DEL ESTADO</v>
          </cell>
        </row>
        <row r="60">
          <cell r="A60">
            <v>1</v>
          </cell>
        </row>
        <row r="61">
          <cell r="A61">
            <v>2</v>
          </cell>
        </row>
        <row r="62">
          <cell r="A62">
            <v>3</v>
          </cell>
        </row>
        <row r="63">
          <cell r="A63">
            <v>4</v>
          </cell>
        </row>
        <row r="64">
          <cell r="A64">
            <v>5</v>
          </cell>
        </row>
        <row r="65">
          <cell r="A65">
            <v>6</v>
          </cell>
        </row>
        <row r="66">
          <cell r="A66">
            <v>7</v>
          </cell>
        </row>
        <row r="67">
          <cell r="A67">
            <v>8</v>
          </cell>
        </row>
        <row r="68">
          <cell r="A68">
            <v>9</v>
          </cell>
        </row>
        <row r="69">
          <cell r="A69">
            <v>10</v>
          </cell>
        </row>
        <row r="70">
          <cell r="A70">
            <v>11</v>
          </cell>
        </row>
        <row r="71">
          <cell r="A71">
            <v>12</v>
          </cell>
        </row>
        <row r="72">
          <cell r="A72">
            <v>13</v>
          </cell>
        </row>
        <row r="73">
          <cell r="A73">
            <v>14</v>
          </cell>
        </row>
        <row r="74">
          <cell r="A74">
            <v>15</v>
          </cell>
        </row>
        <row r="75">
          <cell r="A75">
            <v>16</v>
          </cell>
        </row>
        <row r="76">
          <cell r="A76">
            <v>17</v>
          </cell>
        </row>
        <row r="77">
          <cell r="A77">
            <v>18</v>
          </cell>
        </row>
        <row r="78">
          <cell r="A78">
            <v>19</v>
          </cell>
        </row>
        <row r="79">
          <cell r="A79">
            <v>20</v>
          </cell>
        </row>
        <row r="80">
          <cell r="A80">
            <v>21</v>
          </cell>
        </row>
        <row r="81">
          <cell r="A81">
            <v>22</v>
          </cell>
        </row>
        <row r="82">
          <cell r="A82">
            <v>23</v>
          </cell>
        </row>
        <row r="83">
          <cell r="A83">
            <v>24</v>
          </cell>
        </row>
        <row r="84">
          <cell r="A84">
            <v>25</v>
          </cell>
        </row>
        <row r="85">
          <cell r="A85">
            <v>26</v>
          </cell>
        </row>
        <row r="86">
          <cell r="A86">
            <v>27</v>
          </cell>
        </row>
        <row r="87">
          <cell r="A87">
            <v>28</v>
          </cell>
        </row>
        <row r="88">
          <cell r="A88">
            <v>29</v>
          </cell>
        </row>
        <row r="89">
          <cell r="A89">
            <v>30</v>
          </cell>
        </row>
        <row r="90">
          <cell r="A90">
            <v>31</v>
          </cell>
        </row>
        <row r="91">
          <cell r="A91">
            <v>32</v>
          </cell>
        </row>
        <row r="92">
          <cell r="A92">
            <v>33</v>
          </cell>
        </row>
        <row r="93">
          <cell r="A93">
            <v>34</v>
          </cell>
        </row>
        <row r="94">
          <cell r="A94">
            <v>35</v>
          </cell>
        </row>
        <row r="95">
          <cell r="A95">
            <v>36</v>
          </cell>
        </row>
        <row r="96">
          <cell r="A96">
            <v>37</v>
          </cell>
        </row>
        <row r="97">
          <cell r="A97">
            <v>38</v>
          </cell>
        </row>
        <row r="98">
          <cell r="A98">
            <v>39</v>
          </cell>
        </row>
        <row r="99">
          <cell r="A99">
            <v>40</v>
          </cell>
        </row>
        <row r="100">
          <cell r="A100">
            <v>41</v>
          </cell>
        </row>
        <row r="101">
          <cell r="A101">
            <v>42</v>
          </cell>
        </row>
        <row r="102">
          <cell r="A102">
            <v>43</v>
          </cell>
        </row>
        <row r="103">
          <cell r="A103">
            <v>44</v>
          </cell>
        </row>
        <row r="104">
          <cell r="A104">
            <v>45</v>
          </cell>
        </row>
        <row r="105">
          <cell r="A105">
            <v>46</v>
          </cell>
        </row>
        <row r="106">
          <cell r="A106">
            <v>47</v>
          </cell>
        </row>
        <row r="107">
          <cell r="A107">
            <v>48</v>
          </cell>
        </row>
        <row r="108">
          <cell r="A108">
            <v>49</v>
          </cell>
        </row>
        <row r="109">
          <cell r="A109">
            <v>50</v>
          </cell>
        </row>
        <row r="110">
          <cell r="A110">
            <v>51</v>
          </cell>
        </row>
        <row r="111">
          <cell r="A111">
            <v>52</v>
          </cell>
        </row>
        <row r="112">
          <cell r="A112">
            <v>53</v>
          </cell>
        </row>
        <row r="113">
          <cell r="A113">
            <v>54</v>
          </cell>
        </row>
        <row r="114">
          <cell r="A114">
            <v>55</v>
          </cell>
        </row>
        <row r="115">
          <cell r="A115">
            <v>56</v>
          </cell>
        </row>
        <row r="116">
          <cell r="A116">
            <v>57</v>
          </cell>
        </row>
        <row r="117">
          <cell r="A117">
            <v>58</v>
          </cell>
        </row>
        <row r="118">
          <cell r="A118">
            <v>59</v>
          </cell>
        </row>
        <row r="119">
          <cell r="A119">
            <v>60</v>
          </cell>
        </row>
        <row r="120">
          <cell r="A120">
            <v>61</v>
          </cell>
        </row>
        <row r="121">
          <cell r="A121">
            <v>62</v>
          </cell>
        </row>
        <row r="122">
          <cell r="A122">
            <v>63</v>
          </cell>
        </row>
        <row r="123">
          <cell r="A123">
            <v>64</v>
          </cell>
        </row>
        <row r="124">
          <cell r="A124">
            <v>65</v>
          </cell>
        </row>
        <row r="125">
          <cell r="A125">
            <v>66</v>
          </cell>
        </row>
        <row r="126">
          <cell r="A126">
            <v>67</v>
          </cell>
        </row>
        <row r="127">
          <cell r="A127">
            <v>68</v>
          </cell>
        </row>
        <row r="128">
          <cell r="A128">
            <v>69</v>
          </cell>
        </row>
        <row r="129">
          <cell r="A129">
            <v>70</v>
          </cell>
        </row>
        <row r="130">
          <cell r="A130">
            <v>71</v>
          </cell>
        </row>
        <row r="131">
          <cell r="A131">
            <v>72</v>
          </cell>
        </row>
        <row r="132">
          <cell r="A132">
            <v>73</v>
          </cell>
        </row>
        <row r="133">
          <cell r="A133">
            <v>74</v>
          </cell>
        </row>
        <row r="134">
          <cell r="A134">
            <v>75</v>
          </cell>
        </row>
        <row r="135">
          <cell r="A135">
            <v>76</v>
          </cell>
        </row>
        <row r="136">
          <cell r="A136">
            <v>77</v>
          </cell>
        </row>
        <row r="137">
          <cell r="A137">
            <v>78</v>
          </cell>
        </row>
        <row r="138">
          <cell r="A138">
            <v>79</v>
          </cell>
        </row>
        <row r="139">
          <cell r="A139">
            <v>80</v>
          </cell>
        </row>
        <row r="140">
          <cell r="A140">
            <v>81</v>
          </cell>
        </row>
        <row r="141">
          <cell r="A141">
            <v>82</v>
          </cell>
        </row>
        <row r="142">
          <cell r="A142">
            <v>83</v>
          </cell>
        </row>
        <row r="143">
          <cell r="A143">
            <v>84</v>
          </cell>
        </row>
        <row r="144">
          <cell r="A144">
            <v>85</v>
          </cell>
        </row>
        <row r="145">
          <cell r="A145">
            <v>86</v>
          </cell>
        </row>
        <row r="146">
          <cell r="A146">
            <v>87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ERNANDO"/>
      <sheetName val="FERNANDO (2)"/>
      <sheetName val="grupos_R"/>
      <sheetName val="FERNANDO (4)"/>
    </sheetNames>
    <sheetDataSet>
      <sheetData sheetId="0">
        <row r="10">
          <cell r="A10" t="str">
            <v>M U N I C I P I O</v>
          </cell>
          <cell r="C10">
            <v>1990</v>
          </cell>
          <cell r="E10">
            <v>1995</v>
          </cell>
        </row>
        <row r="11">
          <cell r="C11" t="str">
            <v>ABSOLUTOS</v>
          </cell>
          <cell r="D11" t="str">
            <v>( % )</v>
          </cell>
          <cell r="E11" t="str">
            <v>ABSOLUTOS</v>
          </cell>
        </row>
        <row r="13">
          <cell r="A13" t="str">
            <v>ZONA CONURBADA CON EL DISTRITO FEDERAL</v>
          </cell>
        </row>
        <row r="15">
          <cell r="B15" t="str">
            <v>ACOLMAN</v>
          </cell>
        </row>
        <row r="16">
          <cell r="B16" t="str">
            <v>Población total </v>
          </cell>
          <cell r="C16">
            <v>43276</v>
          </cell>
          <cell r="D16">
            <v>100</v>
          </cell>
          <cell r="E16">
            <v>54468</v>
          </cell>
        </row>
        <row r="17">
          <cell r="B17" t="str">
            <v>Hombres</v>
          </cell>
          <cell r="C17">
            <v>20937</v>
          </cell>
          <cell r="D17">
            <v>48.38016452537203</v>
          </cell>
          <cell r="E17">
            <v>27029</v>
          </cell>
        </row>
        <row r="18">
          <cell r="B18" t="str">
            <v>Mujeres</v>
          </cell>
          <cell r="C18">
            <v>22339</v>
          </cell>
          <cell r="D18">
            <v>51.619835474627976</v>
          </cell>
          <cell r="E18">
            <v>27439</v>
          </cell>
        </row>
        <row r="20">
          <cell r="B20" t="str">
            <v>Población total, por grupos quinquenales de edad</v>
          </cell>
          <cell r="C20">
            <v>43276</v>
          </cell>
          <cell r="D20">
            <v>100.00000000000001</v>
          </cell>
          <cell r="E20">
            <v>54468</v>
          </cell>
        </row>
        <row r="21">
          <cell r="B21" t="str">
            <v>Menores de 1 año</v>
          </cell>
          <cell r="C21">
            <v>922</v>
          </cell>
          <cell r="D21">
            <v>2.1305111378131065</v>
          </cell>
          <cell r="E21">
            <v>1085</v>
          </cell>
        </row>
        <row r="22">
          <cell r="B22" t="str">
            <v>1-4 años</v>
          </cell>
          <cell r="C22">
            <v>4107</v>
          </cell>
          <cell r="D22">
            <v>9.490248636657732</v>
          </cell>
          <cell r="E22">
            <v>4980</v>
          </cell>
        </row>
        <row r="23">
          <cell r="B23" t="str">
            <v>5 - 9 años</v>
          </cell>
          <cell r="C23">
            <v>5485</v>
          </cell>
          <cell r="D23">
            <v>12.67446159534153</v>
          </cell>
          <cell r="E23">
            <v>6127</v>
          </cell>
        </row>
        <row r="24">
          <cell r="B24" t="str">
            <v>10 - 14 años</v>
          </cell>
          <cell r="C24">
            <v>5489</v>
          </cell>
          <cell r="D24">
            <v>12.683704593770221</v>
          </cell>
          <cell r="E24">
            <v>6031</v>
          </cell>
        </row>
        <row r="25">
          <cell r="B25" t="str">
            <v>15 - 19 años</v>
          </cell>
          <cell r="C25">
            <v>5345</v>
          </cell>
          <cell r="D25">
            <v>12.35095665033737</v>
          </cell>
          <cell r="E25">
            <v>6006</v>
          </cell>
        </row>
        <row r="26">
          <cell r="B26" t="str">
            <v>20 - 24 años</v>
          </cell>
          <cell r="C26">
            <v>4285</v>
          </cell>
          <cell r="D26">
            <v>9.90156206673445</v>
          </cell>
          <cell r="E26">
            <v>6024</v>
          </cell>
        </row>
        <row r="27">
          <cell r="B27" t="str">
            <v>25- 29 años</v>
          </cell>
          <cell r="C27">
            <v>3473</v>
          </cell>
          <cell r="D27">
            <v>8.025233385710324</v>
          </cell>
          <cell r="E27">
            <v>4919</v>
          </cell>
        </row>
        <row r="28">
          <cell r="B28" t="str">
            <v>30 - 34 años</v>
          </cell>
          <cell r="C28">
            <v>3095</v>
          </cell>
          <cell r="D28">
            <v>7.151770034199094</v>
          </cell>
          <cell r="E28">
            <v>4165</v>
          </cell>
        </row>
        <row r="29">
          <cell r="B29" t="str">
            <v>35 - 39 años</v>
          </cell>
          <cell r="C29">
            <v>2547</v>
          </cell>
          <cell r="D29">
            <v>5.885479249468528</v>
          </cell>
          <cell r="E29">
            <v>3750</v>
          </cell>
        </row>
        <row r="30">
          <cell r="B30" t="str">
            <v>40 - 44 años</v>
          </cell>
          <cell r="C30">
            <v>1929</v>
          </cell>
          <cell r="D30">
            <v>4.457435992235881</v>
          </cell>
          <cell r="E30">
            <v>2744</v>
          </cell>
        </row>
        <row r="31">
          <cell r="B31" t="str">
            <v>45 - 49 años</v>
          </cell>
          <cell r="C31">
            <v>1519</v>
          </cell>
          <cell r="D31">
            <v>3.510028653295129</v>
          </cell>
          <cell r="E31">
            <v>2204</v>
          </cell>
        </row>
        <row r="32">
          <cell r="B32" t="str">
            <v>50 - 54 años</v>
          </cell>
          <cell r="C32">
            <v>1367</v>
          </cell>
          <cell r="D32">
            <v>3.158794713004899</v>
          </cell>
          <cell r="E32">
            <v>1645</v>
          </cell>
        </row>
        <row r="33">
          <cell r="B33" t="str">
            <v>55 - 59 años</v>
          </cell>
          <cell r="C33">
            <v>1018</v>
          </cell>
          <cell r="D33">
            <v>2.352343100101673</v>
          </cell>
          <cell r="E33">
            <v>1298</v>
          </cell>
        </row>
        <row r="34">
          <cell r="B34" t="str">
            <v>60 - 64 años</v>
          </cell>
          <cell r="C34">
            <v>853</v>
          </cell>
          <cell r="D34">
            <v>1.9710694149181993</v>
          </cell>
          <cell r="E34">
            <v>1118</v>
          </cell>
        </row>
        <row r="35">
          <cell r="B35" t="str">
            <v>65 - 69 años</v>
          </cell>
          <cell r="C35">
            <v>631</v>
          </cell>
          <cell r="D35">
            <v>1.4580830021258897</v>
          </cell>
          <cell r="E35">
            <v>844</v>
          </cell>
        </row>
        <row r="36">
          <cell r="B36" t="str">
            <v>70 - 74 años</v>
          </cell>
          <cell r="C36">
            <v>430</v>
          </cell>
          <cell r="D36">
            <v>0.9936223310842037</v>
          </cell>
          <cell r="E36">
            <v>633</v>
          </cell>
        </row>
        <row r="37">
          <cell r="B37" t="str">
            <v>75 - 79 años</v>
          </cell>
          <cell r="C37">
            <v>299</v>
          </cell>
          <cell r="D37">
            <v>0.6909141325445974</v>
          </cell>
          <cell r="E37">
            <v>369</v>
          </cell>
        </row>
        <row r="38">
          <cell r="B38" t="str">
            <v>80 - 84 años</v>
          </cell>
          <cell r="C38">
            <v>192</v>
          </cell>
          <cell r="D38">
            <v>0.4436639245771328</v>
          </cell>
          <cell r="E38">
            <v>228</v>
          </cell>
        </row>
        <row r="39">
          <cell r="B39" t="str">
            <v>85 y más  años</v>
          </cell>
          <cell r="C39">
            <v>217</v>
          </cell>
          <cell r="D39">
            <v>0.501432664756447</v>
          </cell>
          <cell r="E39">
            <v>251</v>
          </cell>
        </row>
        <row r="40">
          <cell r="B40" t="str">
            <v>No especificado</v>
          </cell>
          <cell r="C40">
            <v>73</v>
          </cell>
          <cell r="D40">
            <v>0.16868472132359738</v>
          </cell>
          <cell r="E40">
            <v>47</v>
          </cell>
        </row>
        <row r="42">
          <cell r="B42" t="str">
            <v>ATENCO</v>
          </cell>
        </row>
        <row r="43">
          <cell r="B43" t="str">
            <v>Población total </v>
          </cell>
          <cell r="C43">
            <v>21219</v>
          </cell>
          <cell r="D43">
            <v>100</v>
          </cell>
          <cell r="E43">
            <v>27988</v>
          </cell>
        </row>
        <row r="44">
          <cell r="B44" t="str">
            <v>Hombres</v>
          </cell>
          <cell r="C44">
            <v>10585</v>
          </cell>
          <cell r="D44">
            <v>49.88453744285782</v>
          </cell>
          <cell r="E44">
            <v>13920</v>
          </cell>
        </row>
        <row r="45">
          <cell r="B45" t="str">
            <v>Mujeres</v>
          </cell>
          <cell r="C45">
            <v>10634</v>
          </cell>
          <cell r="D45">
            <v>50.11546255714219</v>
          </cell>
          <cell r="E45">
            <v>14068</v>
          </cell>
        </row>
        <row r="47">
          <cell r="B47" t="str">
            <v>Población total, por grupos quinquenales de edad</v>
          </cell>
          <cell r="C47">
            <v>21219</v>
          </cell>
          <cell r="D47">
            <v>100</v>
          </cell>
          <cell r="E47">
            <v>27988</v>
          </cell>
        </row>
        <row r="48">
          <cell r="B48" t="str">
            <v>Menores de 1 año</v>
          </cell>
          <cell r="C48">
            <v>431</v>
          </cell>
          <cell r="D48">
            <v>2.0311984542155614</v>
          </cell>
          <cell r="E48">
            <v>613</v>
          </cell>
        </row>
        <row r="49">
          <cell r="B49" t="str">
            <v>1-4 años</v>
          </cell>
          <cell r="C49">
            <v>1913</v>
          </cell>
          <cell r="D49">
            <v>9.015504971959093</v>
          </cell>
          <cell r="E49">
            <v>2622</v>
          </cell>
        </row>
        <row r="50">
          <cell r="B50" t="str">
            <v>5 - 9 años</v>
          </cell>
          <cell r="C50">
            <v>2759</v>
          </cell>
          <cell r="D50">
            <v>13.002497761440218</v>
          </cell>
          <cell r="E50">
            <v>3193</v>
          </cell>
        </row>
        <row r="51">
          <cell r="B51" t="str">
            <v>10 - 14 años</v>
          </cell>
          <cell r="C51">
            <v>2788</v>
          </cell>
          <cell r="D51">
            <v>13.13916772703709</v>
          </cell>
          <cell r="E51">
            <v>3202</v>
          </cell>
        </row>
        <row r="52">
          <cell r="B52" t="str">
            <v>15 - 19 años</v>
          </cell>
          <cell r="C52">
            <v>2749</v>
          </cell>
          <cell r="D52">
            <v>12.95537018709647</v>
          </cell>
          <cell r="E52">
            <v>3086</v>
          </cell>
        </row>
        <row r="53">
          <cell r="B53" t="str">
            <v>20 - 24 años</v>
          </cell>
          <cell r="C53">
            <v>2189</v>
          </cell>
          <cell r="D53">
            <v>10.316226023846554</v>
          </cell>
          <cell r="E53">
            <v>3229</v>
          </cell>
        </row>
        <row r="54">
          <cell r="B54" t="str">
            <v>25- 29 años</v>
          </cell>
          <cell r="C54">
            <v>1717</v>
          </cell>
          <cell r="D54">
            <v>8.091804514821623</v>
          </cell>
          <cell r="E54">
            <v>2549</v>
          </cell>
        </row>
        <row r="55">
          <cell r="B55" t="str">
            <v>30 - 34 años</v>
          </cell>
          <cell r="C55">
            <v>1413</v>
          </cell>
          <cell r="D55">
            <v>6.659126254771667</v>
          </cell>
          <cell r="E55">
            <v>2140</v>
          </cell>
        </row>
        <row r="56">
          <cell r="B56" t="str">
            <v>35 - 39 años</v>
          </cell>
          <cell r="C56">
            <v>1218</v>
          </cell>
          <cell r="D56">
            <v>5.740138555068571</v>
          </cell>
          <cell r="E56">
            <v>1833</v>
          </cell>
        </row>
        <row r="57">
          <cell r="B57" t="str">
            <v>40 - 44 años</v>
          </cell>
          <cell r="C57">
            <v>948</v>
          </cell>
          <cell r="D57">
            <v>4.467694047787361</v>
          </cell>
          <cell r="E57">
            <v>1300</v>
          </cell>
        </row>
        <row r="58">
          <cell r="B58" t="str">
            <v>45 - 49 años</v>
          </cell>
          <cell r="C58">
            <v>776</v>
          </cell>
          <cell r="D58">
            <v>3.6570997690748857</v>
          </cell>
          <cell r="E58">
            <v>1064</v>
          </cell>
        </row>
        <row r="59">
          <cell r="B59" t="str">
            <v>50 - 54 años</v>
          </cell>
          <cell r="C59">
            <v>620</v>
          </cell>
          <cell r="D59">
            <v>2.921909609312409</v>
          </cell>
          <cell r="E59">
            <v>861</v>
          </cell>
        </row>
        <row r="60">
          <cell r="B60" t="str">
            <v>55 - 59 años</v>
          </cell>
          <cell r="C60">
            <v>454</v>
          </cell>
          <cell r="D60">
            <v>2.1395918752061833</v>
          </cell>
          <cell r="E60">
            <v>642</v>
          </cell>
        </row>
        <row r="61">
          <cell r="B61" t="str">
            <v>60 - 64 años</v>
          </cell>
          <cell r="C61">
            <v>362</v>
          </cell>
          <cell r="D61">
            <v>1.7060181912436967</v>
          </cell>
          <cell r="E61">
            <v>513</v>
          </cell>
        </row>
        <row r="62">
          <cell r="B62" t="str">
            <v>65 - 69 años</v>
          </cell>
          <cell r="C62">
            <v>274</v>
          </cell>
          <cell r="D62">
            <v>1.2912955370187096</v>
          </cell>
          <cell r="E62">
            <v>369</v>
          </cell>
        </row>
        <row r="63">
          <cell r="B63" t="str">
            <v>70 - 74 años</v>
          </cell>
          <cell r="C63">
            <v>178</v>
          </cell>
          <cell r="D63">
            <v>0.8388708233187239</v>
          </cell>
          <cell r="E63">
            <v>262</v>
          </cell>
        </row>
        <row r="64">
          <cell r="B64" t="str">
            <v>75 - 79 años</v>
          </cell>
          <cell r="C64">
            <v>174</v>
          </cell>
          <cell r="D64">
            <v>0.8200197935812243</v>
          </cell>
          <cell r="E64">
            <v>185</v>
          </cell>
        </row>
        <row r="65">
          <cell r="B65" t="str">
            <v>80 - 84 años</v>
          </cell>
          <cell r="C65">
            <v>115</v>
          </cell>
          <cell r="D65">
            <v>0.5419671049531081</v>
          </cell>
          <cell r="E65">
            <v>119</v>
          </cell>
        </row>
        <row r="66">
          <cell r="B66" t="str">
            <v>85 y más  años</v>
          </cell>
          <cell r="C66">
            <v>108</v>
          </cell>
          <cell r="D66">
            <v>0.5089778029124841</v>
          </cell>
          <cell r="E66">
            <v>139</v>
          </cell>
        </row>
        <row r="67">
          <cell r="B67" t="str">
            <v>No especificado</v>
          </cell>
          <cell r="C67">
            <v>33</v>
          </cell>
          <cell r="D67">
            <v>0.15552099533437014</v>
          </cell>
          <cell r="E67">
            <v>67</v>
          </cell>
        </row>
        <row r="69">
          <cell r="B69" t="str">
            <v>ATIZAPAN DE ZARAGOZA</v>
          </cell>
        </row>
        <row r="70">
          <cell r="B70" t="str">
            <v>Población total </v>
          </cell>
          <cell r="C70">
            <v>315192</v>
          </cell>
          <cell r="D70">
            <v>100</v>
          </cell>
          <cell r="E70">
            <v>427444</v>
          </cell>
        </row>
        <row r="71">
          <cell r="B71" t="str">
            <v>Hombres</v>
          </cell>
          <cell r="C71">
            <v>154321</v>
          </cell>
          <cell r="D71">
            <v>48.96095078555293</v>
          </cell>
          <cell r="E71">
            <v>209842</v>
          </cell>
        </row>
        <row r="72">
          <cell r="B72" t="str">
            <v>Mujeres</v>
          </cell>
          <cell r="C72">
            <v>160871</v>
          </cell>
          <cell r="D72">
            <v>51.03904921444706</v>
          </cell>
          <cell r="E72">
            <v>217602</v>
          </cell>
        </row>
        <row r="74">
          <cell r="B74" t="str">
            <v>Población total, por grupos quinquenales de edad</v>
          </cell>
          <cell r="C74">
            <v>315192</v>
          </cell>
          <cell r="D74">
            <v>100</v>
          </cell>
          <cell r="E74">
            <v>427444</v>
          </cell>
        </row>
        <row r="75">
          <cell r="B75" t="str">
            <v>Menores de 1 año</v>
          </cell>
          <cell r="C75">
            <v>7199</v>
          </cell>
          <cell r="D75">
            <v>2.2840046701692938</v>
          </cell>
          <cell r="E75">
            <v>8426</v>
          </cell>
        </row>
        <row r="76">
          <cell r="B76" t="str">
            <v>1-4 años</v>
          </cell>
          <cell r="C76">
            <v>30624</v>
          </cell>
          <cell r="D76">
            <v>9.715982639153278</v>
          </cell>
          <cell r="E76">
            <v>37999</v>
          </cell>
        </row>
        <row r="77">
          <cell r="B77" t="str">
            <v>5 - 9 años</v>
          </cell>
          <cell r="C77">
            <v>39656</v>
          </cell>
          <cell r="D77">
            <v>12.58153760247722</v>
          </cell>
          <cell r="E77">
            <v>47618</v>
          </cell>
        </row>
        <row r="78">
          <cell r="B78" t="str">
            <v>10 - 14 años</v>
          </cell>
          <cell r="C78">
            <v>38428</v>
          </cell>
          <cell r="D78">
            <v>12.191933805426533</v>
          </cell>
          <cell r="E78">
            <v>46714</v>
          </cell>
        </row>
        <row r="79">
          <cell r="B79" t="str">
            <v>15 - 19 años</v>
          </cell>
          <cell r="C79">
            <v>37956</v>
          </cell>
          <cell r="D79">
            <v>12.042183811771872</v>
          </cell>
          <cell r="E79">
            <v>47164</v>
          </cell>
        </row>
        <row r="80">
          <cell r="B80" t="str">
            <v>20 - 24 años</v>
          </cell>
          <cell r="C80">
            <v>30839</v>
          </cell>
          <cell r="D80">
            <v>9.78419503033072</v>
          </cell>
          <cell r="E80">
            <v>47523</v>
          </cell>
        </row>
        <row r="81">
          <cell r="B81" t="str">
            <v>25- 29 años</v>
          </cell>
          <cell r="C81">
            <v>27599</v>
          </cell>
          <cell r="D81">
            <v>8.756250158633467</v>
          </cell>
          <cell r="E81">
            <v>39153</v>
          </cell>
        </row>
        <row r="82">
          <cell r="B82" t="str">
            <v>30 - 34 años</v>
          </cell>
          <cell r="C82">
            <v>26364</v>
          </cell>
          <cell r="D82">
            <v>8.364425493032817</v>
          </cell>
          <cell r="E82">
            <v>35931</v>
          </cell>
        </row>
        <row r="83">
          <cell r="B83" t="str">
            <v>35 - 39 años</v>
          </cell>
          <cell r="C83">
            <v>22380</v>
          </cell>
          <cell r="D83">
            <v>7.10043402116805</v>
          </cell>
          <cell r="E83">
            <v>32824</v>
          </cell>
        </row>
        <row r="84">
          <cell r="B84" t="str">
            <v>40 - 44 años</v>
          </cell>
          <cell r="C84">
            <v>16166</v>
          </cell>
          <cell r="D84">
            <v>5.128937282672149</v>
          </cell>
          <cell r="E84">
            <v>25032</v>
          </cell>
        </row>
        <row r="85">
          <cell r="B85" t="str">
            <v>45 - 49 años</v>
          </cell>
          <cell r="C85">
            <v>11891</v>
          </cell>
          <cell r="D85">
            <v>3.772621132516054</v>
          </cell>
          <cell r="E85">
            <v>18861</v>
          </cell>
        </row>
        <row r="86">
          <cell r="B86" t="str">
            <v>50 - 54 años</v>
          </cell>
          <cell r="C86">
            <v>8098</v>
          </cell>
          <cell r="D86">
            <v>2.56922764537171</v>
          </cell>
          <cell r="E86">
            <v>13407</v>
          </cell>
        </row>
        <row r="87">
          <cell r="B87" t="str">
            <v>55 - 59 años</v>
          </cell>
          <cell r="C87">
            <v>5384</v>
          </cell>
          <cell r="D87">
            <v>1.7081651818574077</v>
          </cell>
          <cell r="E87">
            <v>8457</v>
          </cell>
        </row>
        <row r="88">
          <cell r="B88" t="str">
            <v>60 - 64 años</v>
          </cell>
          <cell r="C88">
            <v>4017</v>
          </cell>
          <cell r="D88">
            <v>1.2744612807431661</v>
          </cell>
          <cell r="E88">
            <v>6248</v>
          </cell>
        </row>
        <row r="89">
          <cell r="B89" t="str">
            <v>65 - 69 años</v>
          </cell>
          <cell r="C89">
            <v>2730</v>
          </cell>
          <cell r="D89">
            <v>0.8661387344856467</v>
          </cell>
          <cell r="E89">
            <v>4113</v>
          </cell>
        </row>
        <row r="90">
          <cell r="B90" t="str">
            <v>70 - 74 años</v>
          </cell>
          <cell r="C90">
            <v>1777</v>
          </cell>
          <cell r="D90">
            <v>0.563783344754943</v>
          </cell>
          <cell r="E90">
            <v>2753</v>
          </cell>
        </row>
        <row r="91">
          <cell r="B91" t="str">
            <v>75 - 79 años</v>
          </cell>
          <cell r="C91">
            <v>1149</v>
          </cell>
          <cell r="D91">
            <v>0.3645397091296734</v>
          </cell>
          <cell r="E91">
            <v>1632</v>
          </cell>
        </row>
        <row r="92">
          <cell r="B92" t="str">
            <v>80 - 84 años</v>
          </cell>
          <cell r="C92">
            <v>660</v>
          </cell>
          <cell r="D92">
            <v>0.20939617756795859</v>
          </cell>
          <cell r="E92">
            <v>890</v>
          </cell>
        </row>
        <row r="93">
          <cell r="B93" t="str">
            <v>85 y más  años</v>
          </cell>
          <cell r="C93">
            <v>624</v>
          </cell>
          <cell r="D93">
            <v>0.19797456788243356</v>
          </cell>
          <cell r="E93">
            <v>894</v>
          </cell>
        </row>
        <row r="94">
          <cell r="B94" t="str">
            <v>No especificado</v>
          </cell>
          <cell r="C94">
            <v>1651</v>
          </cell>
          <cell r="D94">
            <v>0.5238077108556055</v>
          </cell>
          <cell r="E94">
            <v>1805</v>
          </cell>
        </row>
        <row r="96">
          <cell r="B96" t="str">
            <v>COACALCO DE BERRIOZABAL</v>
          </cell>
        </row>
        <row r="97">
          <cell r="B97" t="str">
            <v>Población total </v>
          </cell>
          <cell r="C97">
            <v>152082</v>
          </cell>
          <cell r="D97">
            <v>100</v>
          </cell>
          <cell r="E97">
            <v>204674</v>
          </cell>
        </row>
        <row r="98">
          <cell r="B98" t="str">
            <v>Hombres</v>
          </cell>
          <cell r="C98">
            <v>74063</v>
          </cell>
          <cell r="D98">
            <v>48.69938585762944</v>
          </cell>
          <cell r="E98">
            <v>100193</v>
          </cell>
        </row>
        <row r="99">
          <cell r="B99" t="str">
            <v>Mujeres</v>
          </cell>
          <cell r="C99">
            <v>78019</v>
          </cell>
          <cell r="D99">
            <v>51.30061414237056</v>
          </cell>
          <cell r="E99">
            <v>104481</v>
          </cell>
        </row>
        <row r="101">
          <cell r="B101" t="str">
            <v>Población total, por grupos quinquenales de edad</v>
          </cell>
          <cell r="C101">
            <v>152082</v>
          </cell>
          <cell r="D101">
            <v>100</v>
          </cell>
          <cell r="E101">
            <v>204674</v>
          </cell>
        </row>
        <row r="102">
          <cell r="B102" t="str">
            <v>Menores de 1 año</v>
          </cell>
          <cell r="C102">
            <v>2969</v>
          </cell>
          <cell r="D102">
            <v>1.9522362935784643</v>
          </cell>
          <cell r="E102">
            <v>3395</v>
          </cell>
        </row>
        <row r="103">
          <cell r="B103" t="str">
            <v>1-4 años</v>
          </cell>
          <cell r="C103">
            <v>13009</v>
          </cell>
          <cell r="D103">
            <v>8.553938007127734</v>
          </cell>
          <cell r="E103">
            <v>16436</v>
          </cell>
        </row>
        <row r="104">
          <cell r="B104" t="str">
            <v>5 - 9 años</v>
          </cell>
          <cell r="C104">
            <v>18113</v>
          </cell>
          <cell r="D104">
            <v>11.910022224852382</v>
          </cell>
          <cell r="E104">
            <v>22488</v>
          </cell>
        </row>
        <row r="105">
          <cell r="B105" t="str">
            <v>10 - 14 años</v>
          </cell>
          <cell r="C105">
            <v>18275</v>
          </cell>
          <cell r="D105">
            <v>12.016543706684551</v>
          </cell>
          <cell r="E105">
            <v>22678</v>
          </cell>
        </row>
        <row r="106">
          <cell r="B106" t="str">
            <v>15 - 19 años</v>
          </cell>
          <cell r="C106">
            <v>18491</v>
          </cell>
          <cell r="D106">
            <v>12.158572349127445</v>
          </cell>
          <cell r="E106">
            <v>21416</v>
          </cell>
        </row>
        <row r="107">
          <cell r="B107" t="str">
            <v>20 - 24 años</v>
          </cell>
          <cell r="C107">
            <v>14652</v>
          </cell>
          <cell r="D107">
            <v>9.634276245709552</v>
          </cell>
          <cell r="E107">
            <v>20769</v>
          </cell>
        </row>
        <row r="108">
          <cell r="B108" t="str">
            <v>25- 29 años</v>
          </cell>
          <cell r="C108">
            <v>13312</v>
          </cell>
          <cell r="D108">
            <v>8.75317263055457</v>
          </cell>
          <cell r="E108">
            <v>18338</v>
          </cell>
        </row>
        <row r="109">
          <cell r="B109" t="str">
            <v>30 - 34 años</v>
          </cell>
          <cell r="C109">
            <v>12785</v>
          </cell>
          <cell r="D109">
            <v>8.406649044594364</v>
          </cell>
          <cell r="E109">
            <v>18998</v>
          </cell>
        </row>
        <row r="110">
          <cell r="B110" t="str">
            <v>35 - 39 años</v>
          </cell>
          <cell r="C110">
            <v>11042</v>
          </cell>
          <cell r="D110">
            <v>7.260556804881577</v>
          </cell>
          <cell r="E110">
            <v>17212</v>
          </cell>
        </row>
        <row r="111">
          <cell r="B111" t="str">
            <v>40 - 44 años</v>
          </cell>
          <cell r="C111">
            <v>8772</v>
          </cell>
          <cell r="D111">
            <v>5.767940979208585</v>
          </cell>
          <cell r="E111">
            <v>12681</v>
          </cell>
        </row>
        <row r="112">
          <cell r="B112" t="str">
            <v>45 - 49 años</v>
          </cell>
          <cell r="C112">
            <v>6518</v>
          </cell>
          <cell r="D112">
            <v>4.285845793716548</v>
          </cell>
          <cell r="E112">
            <v>9766</v>
          </cell>
        </row>
        <row r="113">
          <cell r="B113" t="str">
            <v>50 - 54 años</v>
          </cell>
          <cell r="C113">
            <v>4401</v>
          </cell>
          <cell r="D113">
            <v>2.893833589773938</v>
          </cell>
          <cell r="E113">
            <v>7105</v>
          </cell>
        </row>
        <row r="114">
          <cell r="B114" t="str">
            <v>55 - 59 años</v>
          </cell>
          <cell r="C114">
            <v>2944</v>
          </cell>
          <cell r="D114">
            <v>1.935797793295722</v>
          </cell>
          <cell r="E114">
            <v>4336</v>
          </cell>
        </row>
        <row r="115">
          <cell r="B115" t="str">
            <v>60 - 64 años</v>
          </cell>
          <cell r="C115">
            <v>2195</v>
          </cell>
          <cell r="D115">
            <v>1.4433003248247656</v>
          </cell>
          <cell r="E115">
            <v>3192</v>
          </cell>
        </row>
        <row r="116">
          <cell r="B116" t="str">
            <v>65 - 69 años</v>
          </cell>
          <cell r="C116">
            <v>1565</v>
          </cell>
          <cell r="D116">
            <v>1.029050117699662</v>
          </cell>
          <cell r="E116">
            <v>2204</v>
          </cell>
        </row>
        <row r="117">
          <cell r="B117" t="str">
            <v>70 - 74 años</v>
          </cell>
          <cell r="C117">
            <v>991</v>
          </cell>
          <cell r="D117">
            <v>0.651622151207901</v>
          </cell>
          <cell r="E117">
            <v>1474</v>
          </cell>
        </row>
        <row r="118">
          <cell r="B118" t="str">
            <v>75 - 79 años</v>
          </cell>
          <cell r="C118">
            <v>726</v>
          </cell>
          <cell r="D118">
            <v>0.4773740482108336</v>
          </cell>
          <cell r="E118">
            <v>956</v>
          </cell>
        </row>
        <row r="119">
          <cell r="B119" t="str">
            <v>80 - 84 años</v>
          </cell>
          <cell r="C119">
            <v>423</v>
          </cell>
          <cell r="D119">
            <v>0.2781394247839981</v>
          </cell>
          <cell r="E119">
            <v>552</v>
          </cell>
        </row>
        <row r="120">
          <cell r="B120" t="str">
            <v>85 y más  años</v>
          </cell>
          <cell r="C120">
            <v>335</v>
          </cell>
          <cell r="D120">
            <v>0.22027590378874556</v>
          </cell>
          <cell r="E120">
            <v>487</v>
          </cell>
        </row>
        <row r="121">
          <cell r="B121" t="str">
            <v>No especificado</v>
          </cell>
          <cell r="C121">
            <v>564</v>
          </cell>
          <cell r="D121">
            <v>0.37085256637866415</v>
          </cell>
          <cell r="E121">
            <v>191</v>
          </cell>
        </row>
        <row r="123">
          <cell r="B123" t="str">
            <v>CUAUTITLAN</v>
          </cell>
        </row>
        <row r="124">
          <cell r="B124" t="str">
            <v>Población total </v>
          </cell>
          <cell r="C124">
            <v>48858</v>
          </cell>
          <cell r="D124">
            <v>100</v>
          </cell>
          <cell r="E124">
            <v>57373</v>
          </cell>
        </row>
        <row r="125">
          <cell r="B125" t="str">
            <v>Hombres</v>
          </cell>
          <cell r="C125">
            <v>24081</v>
          </cell>
          <cell r="D125">
            <v>49.28773179417905</v>
          </cell>
          <cell r="E125">
            <v>28356</v>
          </cell>
        </row>
        <row r="126">
          <cell r="B126" t="str">
            <v>Mujeres</v>
          </cell>
          <cell r="C126">
            <v>24777</v>
          </cell>
          <cell r="D126">
            <v>50.712268205820955</v>
          </cell>
          <cell r="E126">
            <v>29017</v>
          </cell>
        </row>
        <row r="128">
          <cell r="B128" t="str">
            <v>Población total, por grupos quinquenales de edad</v>
          </cell>
          <cell r="C128">
            <v>48858</v>
          </cell>
          <cell r="D128">
            <v>100</v>
          </cell>
          <cell r="E128">
            <v>57373</v>
          </cell>
        </row>
        <row r="129">
          <cell r="B129" t="str">
            <v>Menores de 1 año</v>
          </cell>
          <cell r="C129">
            <v>1173</v>
          </cell>
          <cell r="D129">
            <v>2.4008350730688934</v>
          </cell>
          <cell r="E129">
            <v>1137</v>
          </cell>
        </row>
        <row r="130">
          <cell r="B130" t="str">
            <v>1-4 años</v>
          </cell>
          <cell r="C130">
            <v>4822</v>
          </cell>
          <cell r="D130">
            <v>9.869417495599492</v>
          </cell>
          <cell r="E130">
            <v>4980</v>
          </cell>
        </row>
        <row r="131">
          <cell r="B131" t="str">
            <v>5 - 9 años</v>
          </cell>
          <cell r="C131">
            <v>6187</v>
          </cell>
          <cell r="D131">
            <v>12.663228130500634</v>
          </cell>
          <cell r="E131">
            <v>6361</v>
          </cell>
        </row>
        <row r="132">
          <cell r="B132" t="str">
            <v>10 - 14 años</v>
          </cell>
          <cell r="C132">
            <v>5816</v>
          </cell>
          <cell r="D132">
            <v>11.90388472716853</v>
          </cell>
          <cell r="E132">
            <v>6272</v>
          </cell>
        </row>
        <row r="133">
          <cell r="B133" t="str">
            <v>15 - 19 años</v>
          </cell>
          <cell r="C133">
            <v>5758</v>
          </cell>
          <cell r="D133">
            <v>11.785173359531704</v>
          </cell>
          <cell r="E133">
            <v>6243</v>
          </cell>
        </row>
        <row r="134">
          <cell r="B134" t="str">
            <v>20 - 24 años</v>
          </cell>
          <cell r="C134">
            <v>5113</v>
          </cell>
          <cell r="D134">
            <v>10.465021081501494</v>
          </cell>
          <cell r="E134">
            <v>6410</v>
          </cell>
        </row>
        <row r="135">
          <cell r="B135" t="str">
            <v>25- 29 años</v>
          </cell>
          <cell r="C135">
            <v>4567</v>
          </cell>
          <cell r="D135">
            <v>9.347496827541036</v>
          </cell>
          <cell r="E135">
            <v>5298</v>
          </cell>
        </row>
        <row r="136">
          <cell r="B136" t="str">
            <v>30 - 34 años</v>
          </cell>
          <cell r="C136">
            <v>4035</v>
          </cell>
          <cell r="D136">
            <v>8.258627041630849</v>
          </cell>
          <cell r="E136">
            <v>4867</v>
          </cell>
        </row>
        <row r="137">
          <cell r="B137" t="str">
            <v>35 - 39 años</v>
          </cell>
          <cell r="C137">
            <v>3119</v>
          </cell>
          <cell r="D137">
            <v>6.383806132056163</v>
          </cell>
          <cell r="E137">
            <v>4284</v>
          </cell>
        </row>
        <row r="138">
          <cell r="B138" t="str">
            <v>40 - 44 años</v>
          </cell>
          <cell r="C138">
            <v>2092</v>
          </cell>
          <cell r="D138">
            <v>4.281796225797208</v>
          </cell>
          <cell r="E138">
            <v>3043</v>
          </cell>
        </row>
        <row r="139">
          <cell r="B139" t="str">
            <v>45 - 49 años</v>
          </cell>
          <cell r="C139">
            <v>1674</v>
          </cell>
          <cell r="D139">
            <v>3.426255679724917</v>
          </cell>
          <cell r="E139">
            <v>2144</v>
          </cell>
        </row>
        <row r="140">
          <cell r="B140" t="str">
            <v>50 - 54 años</v>
          </cell>
          <cell r="C140">
            <v>1181</v>
          </cell>
          <cell r="D140">
            <v>2.417209054811904</v>
          </cell>
          <cell r="E140">
            <v>1674</v>
          </cell>
        </row>
        <row r="141">
          <cell r="B141" t="str">
            <v>55 - 59 años</v>
          </cell>
          <cell r="C141">
            <v>1057</v>
          </cell>
          <cell r="D141">
            <v>2.1634123377952434</v>
          </cell>
          <cell r="E141">
            <v>1105</v>
          </cell>
        </row>
        <row r="142">
          <cell r="B142" t="str">
            <v>60 - 64 años</v>
          </cell>
          <cell r="C142">
            <v>792</v>
          </cell>
          <cell r="D142">
            <v>1.621024192558025</v>
          </cell>
          <cell r="E142">
            <v>1013</v>
          </cell>
        </row>
        <row r="143">
          <cell r="B143" t="str">
            <v>65 - 69 años</v>
          </cell>
          <cell r="C143">
            <v>549</v>
          </cell>
          <cell r="D143">
            <v>1.1236644971140857</v>
          </cell>
          <cell r="E143">
            <v>730</v>
          </cell>
        </row>
        <row r="144">
          <cell r="B144" t="str">
            <v>70 - 74 años</v>
          </cell>
          <cell r="C144">
            <v>301</v>
          </cell>
          <cell r="D144">
            <v>0.6160710630807646</v>
          </cell>
          <cell r="E144">
            <v>486</v>
          </cell>
        </row>
        <row r="145">
          <cell r="B145" t="str">
            <v>75 - 79 años</v>
          </cell>
          <cell r="C145">
            <v>237</v>
          </cell>
          <cell r="D145">
            <v>0.48507920913668184</v>
          </cell>
          <cell r="E145">
            <v>269</v>
          </cell>
        </row>
        <row r="146">
          <cell r="B146" t="str">
            <v>80 - 84 años</v>
          </cell>
          <cell r="C146">
            <v>158</v>
          </cell>
          <cell r="D146">
            <v>0.32338613942445454</v>
          </cell>
          <cell r="E146">
            <v>177</v>
          </cell>
        </row>
        <row r="147">
          <cell r="B147" t="str">
            <v>85 y más  años</v>
          </cell>
          <cell r="C147">
            <v>191</v>
          </cell>
          <cell r="D147">
            <v>0.3909288141143723</v>
          </cell>
          <cell r="E147">
            <v>208</v>
          </cell>
        </row>
        <row r="148">
          <cell r="B148" t="str">
            <v>No especificado</v>
          </cell>
          <cell r="C148">
            <v>36</v>
          </cell>
          <cell r="D148">
            <v>0.07368291784354661</v>
          </cell>
          <cell r="E148">
            <v>672</v>
          </cell>
        </row>
        <row r="150">
          <cell r="B150" t="str">
            <v>CUAUTITLAN IZCALLI</v>
          </cell>
        </row>
        <row r="151">
          <cell r="B151" t="str">
            <v>Población total </v>
          </cell>
          <cell r="C151">
            <v>326750</v>
          </cell>
          <cell r="D151">
            <v>100</v>
          </cell>
          <cell r="E151">
            <v>417647</v>
          </cell>
        </row>
        <row r="152">
          <cell r="B152" t="str">
            <v>Hombres</v>
          </cell>
          <cell r="C152">
            <v>160693</v>
          </cell>
          <cell r="D152">
            <v>49.17918898240245</v>
          </cell>
          <cell r="E152">
            <v>205580</v>
          </cell>
        </row>
        <row r="153">
          <cell r="B153" t="str">
            <v>Mujeres</v>
          </cell>
          <cell r="C153">
            <v>166057</v>
          </cell>
          <cell r="D153">
            <v>50.820811017597556</v>
          </cell>
          <cell r="E153">
            <v>212067</v>
          </cell>
        </row>
        <row r="155">
          <cell r="B155" t="str">
            <v>Población total, por grupos quinquenales de edad</v>
          </cell>
          <cell r="C155">
            <v>326750</v>
          </cell>
          <cell r="D155">
            <v>100.00000000000001</v>
          </cell>
          <cell r="E155">
            <v>417647</v>
          </cell>
        </row>
        <row r="156">
          <cell r="B156" t="str">
            <v>Menores de 1 año</v>
          </cell>
          <cell r="C156">
            <v>7375</v>
          </cell>
          <cell r="D156">
            <v>2.2570772762050497</v>
          </cell>
          <cell r="E156">
            <v>7436</v>
          </cell>
        </row>
        <row r="157">
          <cell r="B157" t="str">
            <v>1-4 años</v>
          </cell>
          <cell r="C157">
            <v>30889</v>
          </cell>
          <cell r="D157">
            <v>9.453404743687836</v>
          </cell>
          <cell r="E157">
            <v>34066</v>
          </cell>
        </row>
        <row r="158">
          <cell r="B158" t="str">
            <v>5 - 9 años</v>
          </cell>
          <cell r="C158">
            <v>43258</v>
          </cell>
          <cell r="D158">
            <v>13.23886763580719</v>
          </cell>
          <cell r="E158">
            <v>46974</v>
          </cell>
        </row>
        <row r="159">
          <cell r="B159" t="str">
            <v>10 - 14 años</v>
          </cell>
          <cell r="C159">
            <v>41325</v>
          </cell>
          <cell r="D159">
            <v>12.647283856159145</v>
          </cell>
          <cell r="E159">
            <v>48439</v>
          </cell>
        </row>
        <row r="160">
          <cell r="B160" t="str">
            <v>15 - 19 años</v>
          </cell>
          <cell r="C160">
            <v>37969</v>
          </cell>
          <cell r="D160">
            <v>11.620198928844683</v>
          </cell>
          <cell r="E160">
            <v>46356</v>
          </cell>
        </row>
        <row r="161">
          <cell r="B161" t="str">
            <v>20 - 24 años</v>
          </cell>
          <cell r="C161">
            <v>29319</v>
          </cell>
          <cell r="D161">
            <v>8.972915072685538</v>
          </cell>
          <cell r="E161">
            <v>43465</v>
          </cell>
        </row>
        <row r="162">
          <cell r="B162" t="str">
            <v>25- 29 años</v>
          </cell>
          <cell r="C162">
            <v>28642</v>
          </cell>
          <cell r="D162">
            <v>8.765723029839327</v>
          </cell>
          <cell r="E162">
            <v>35480</v>
          </cell>
        </row>
        <row r="163">
          <cell r="B163" t="str">
            <v>30 - 34 años</v>
          </cell>
          <cell r="C163">
            <v>29190</v>
          </cell>
          <cell r="D163">
            <v>8.933435348125478</v>
          </cell>
          <cell r="E163">
            <v>36690</v>
          </cell>
        </row>
        <row r="164">
          <cell r="B164" t="str">
            <v>35 - 39 años</v>
          </cell>
          <cell r="C164">
            <v>25625</v>
          </cell>
          <cell r="D164">
            <v>7.84238714613619</v>
          </cell>
          <cell r="E164">
            <v>34871</v>
          </cell>
        </row>
        <row r="165">
          <cell r="B165" t="str">
            <v>40 - 44 años</v>
          </cell>
          <cell r="C165">
            <v>17175</v>
          </cell>
          <cell r="D165">
            <v>5.256312165263964</v>
          </cell>
          <cell r="E165">
            <v>27473</v>
          </cell>
        </row>
        <row r="166">
          <cell r="B166" t="str">
            <v>45 - 49 años</v>
          </cell>
          <cell r="C166">
            <v>11417</v>
          </cell>
          <cell r="D166">
            <v>3.4941086457536343</v>
          </cell>
          <cell r="E166">
            <v>19084</v>
          </cell>
        </row>
        <row r="167">
          <cell r="B167" t="str">
            <v>50 - 54 años</v>
          </cell>
          <cell r="C167">
            <v>7499</v>
          </cell>
          <cell r="D167">
            <v>2.295026778882938</v>
          </cell>
          <cell r="E167">
            <v>12382</v>
          </cell>
        </row>
        <row r="168">
          <cell r="B168" t="str">
            <v>55 - 59 años</v>
          </cell>
          <cell r="C168">
            <v>5015</v>
          </cell>
          <cell r="D168">
            <v>1.5348125478194339</v>
          </cell>
          <cell r="E168">
            <v>7536</v>
          </cell>
        </row>
        <row r="169">
          <cell r="B169" t="str">
            <v>60 - 64 años</v>
          </cell>
          <cell r="C169">
            <v>3873</v>
          </cell>
          <cell r="D169">
            <v>1.18530986993114</v>
          </cell>
          <cell r="E169">
            <v>5776</v>
          </cell>
        </row>
        <row r="170">
          <cell r="B170" t="str">
            <v>65 - 69 años</v>
          </cell>
          <cell r="C170">
            <v>2686</v>
          </cell>
          <cell r="D170">
            <v>0.8220351951032899</v>
          </cell>
          <cell r="E170">
            <v>3774</v>
          </cell>
        </row>
        <row r="171">
          <cell r="B171" t="str">
            <v>70 - 74 años</v>
          </cell>
          <cell r="C171">
            <v>1625</v>
          </cell>
          <cell r="D171">
            <v>0.4973221117061974</v>
          </cell>
          <cell r="E171">
            <v>2652</v>
          </cell>
        </row>
        <row r="172">
          <cell r="B172" t="str">
            <v>75 - 79 años</v>
          </cell>
          <cell r="C172">
            <v>1112</v>
          </cell>
          <cell r="D172">
            <v>0.3403213465952563</v>
          </cell>
          <cell r="E172">
            <v>1541</v>
          </cell>
        </row>
        <row r="173">
          <cell r="B173" t="str">
            <v>80 - 84 años</v>
          </cell>
          <cell r="C173">
            <v>699</v>
          </cell>
          <cell r="D173">
            <v>0.2139250191277735</v>
          </cell>
          <cell r="E173">
            <v>851</v>
          </cell>
        </row>
        <row r="174">
          <cell r="B174" t="str">
            <v>85 y más  años</v>
          </cell>
          <cell r="C174">
            <v>626</v>
          </cell>
          <cell r="D174">
            <v>0.19158377964804899</v>
          </cell>
          <cell r="E174">
            <v>867</v>
          </cell>
        </row>
        <row r="175">
          <cell r="B175" t="str">
            <v>No especificado</v>
          </cell>
          <cell r="C175">
            <v>1431</v>
          </cell>
          <cell r="D175">
            <v>0.4379495026778883</v>
          </cell>
          <cell r="E175">
            <v>1934</v>
          </cell>
        </row>
        <row r="177">
          <cell r="B177" t="str">
            <v>CHALCO</v>
          </cell>
        </row>
        <row r="178">
          <cell r="B178" t="str">
            <v>Población total </v>
          </cell>
          <cell r="C178">
            <v>282940</v>
          </cell>
          <cell r="D178">
            <v>100</v>
          </cell>
          <cell r="E178">
            <v>175521</v>
          </cell>
        </row>
        <row r="179">
          <cell r="B179" t="str">
            <v>Hombres</v>
          </cell>
          <cell r="C179">
            <v>141527</v>
          </cell>
          <cell r="D179">
            <v>50.02014561391107</v>
          </cell>
          <cell r="E179">
            <v>87833</v>
          </cell>
        </row>
        <row r="180">
          <cell r="B180" t="str">
            <v>Mujeres</v>
          </cell>
          <cell r="C180">
            <v>141413</v>
          </cell>
          <cell r="D180">
            <v>49.979854386088924</v>
          </cell>
          <cell r="E180">
            <v>87688</v>
          </cell>
        </row>
        <row r="182">
          <cell r="B182" t="str">
            <v>Población total, por grupos quinquenales de edad</v>
          </cell>
          <cell r="C182">
            <v>282940</v>
          </cell>
          <cell r="D182">
            <v>100</v>
          </cell>
          <cell r="E182">
            <v>175521</v>
          </cell>
        </row>
        <row r="183">
          <cell r="B183" t="str">
            <v>Menores de 1 año</v>
          </cell>
          <cell r="C183">
            <v>7711</v>
          </cell>
          <cell r="D183">
            <v>2.7253127871633565</v>
          </cell>
          <cell r="E183">
            <v>4022</v>
          </cell>
        </row>
        <row r="184">
          <cell r="B184" t="str">
            <v>1-4 años</v>
          </cell>
          <cell r="C184">
            <v>33388</v>
          </cell>
          <cell r="D184">
            <v>11.80038170636884</v>
          </cell>
          <cell r="E184">
            <v>18579</v>
          </cell>
        </row>
        <row r="185">
          <cell r="B185" t="str">
            <v>5 - 9 años</v>
          </cell>
          <cell r="C185">
            <v>43870</v>
          </cell>
          <cell r="D185">
            <v>15.50505407506892</v>
          </cell>
          <cell r="E185">
            <v>22840</v>
          </cell>
        </row>
        <row r="186">
          <cell r="B186" t="str">
            <v>10 - 14 años</v>
          </cell>
          <cell r="C186">
            <v>39703</v>
          </cell>
          <cell r="D186">
            <v>14.032303668622323</v>
          </cell>
          <cell r="E186">
            <v>23166</v>
          </cell>
        </row>
        <row r="187">
          <cell r="B187" t="str">
            <v>15 - 19 años</v>
          </cell>
          <cell r="C187">
            <v>31780</v>
          </cell>
          <cell r="D187">
            <v>11.232063334982682</v>
          </cell>
          <cell r="E187">
            <v>19479</v>
          </cell>
        </row>
        <row r="188">
          <cell r="B188" t="str">
            <v>20 - 24 años</v>
          </cell>
          <cell r="C188">
            <v>25094</v>
          </cell>
          <cell r="D188">
            <v>8.869018166395701</v>
          </cell>
          <cell r="E188">
            <v>17989</v>
          </cell>
        </row>
        <row r="189">
          <cell r="B189" t="str">
            <v>25- 29 años</v>
          </cell>
          <cell r="C189">
            <v>23465</v>
          </cell>
          <cell r="D189">
            <v>8.293277726726513</v>
          </cell>
          <cell r="E189">
            <v>15554</v>
          </cell>
        </row>
        <row r="190">
          <cell r="B190" t="str">
            <v>30 - 34 años</v>
          </cell>
          <cell r="C190">
            <v>22007</v>
          </cell>
          <cell r="D190">
            <v>7.777974128790556</v>
          </cell>
          <cell r="E190">
            <v>13981</v>
          </cell>
        </row>
        <row r="191">
          <cell r="B191" t="str">
            <v>35 - 39 años</v>
          </cell>
          <cell r="C191">
            <v>17421</v>
          </cell>
          <cell r="D191">
            <v>6.157135788506397</v>
          </cell>
          <cell r="E191">
            <v>11691</v>
          </cell>
        </row>
        <row r="192">
          <cell r="B192" t="str">
            <v>40 - 44 años</v>
          </cell>
          <cell r="C192">
            <v>11085</v>
          </cell>
          <cell r="D192">
            <v>3.917791757969888</v>
          </cell>
          <cell r="E192">
            <v>8040</v>
          </cell>
        </row>
        <row r="193">
          <cell r="B193" t="str">
            <v>45 - 49 años</v>
          </cell>
          <cell r="C193">
            <v>8172</v>
          </cell>
          <cell r="D193">
            <v>2.8882448575669755</v>
          </cell>
          <cell r="E193">
            <v>5695</v>
          </cell>
        </row>
        <row r="194">
          <cell r="B194" t="str">
            <v>50 - 54 años</v>
          </cell>
          <cell r="C194">
            <v>5743</v>
          </cell>
          <cell r="D194">
            <v>2.0297589594967134</v>
          </cell>
          <cell r="E194">
            <v>4137</v>
          </cell>
        </row>
        <row r="195">
          <cell r="B195" t="str">
            <v>55 - 59 años</v>
          </cell>
          <cell r="C195">
            <v>4265</v>
          </cell>
          <cell r="D195">
            <v>1.507386725100728</v>
          </cell>
          <cell r="E195">
            <v>3081</v>
          </cell>
        </row>
        <row r="196">
          <cell r="B196" t="str">
            <v>60 - 64 años</v>
          </cell>
          <cell r="C196">
            <v>3300</v>
          </cell>
          <cell r="D196">
            <v>1.166325015904432</v>
          </cell>
          <cell r="E196">
            <v>2367</v>
          </cell>
        </row>
        <row r="197">
          <cell r="B197" t="str">
            <v>65 - 69 años</v>
          </cell>
          <cell r="C197">
            <v>2235</v>
          </cell>
          <cell r="D197">
            <v>0.7899201244080016</v>
          </cell>
          <cell r="E197">
            <v>1786</v>
          </cell>
        </row>
        <row r="198">
          <cell r="B198" t="str">
            <v>70 - 74 años</v>
          </cell>
          <cell r="C198">
            <v>1286</v>
          </cell>
          <cell r="D198">
            <v>0.45451332437972713</v>
          </cell>
          <cell r="E198">
            <v>1280</v>
          </cell>
        </row>
        <row r="199">
          <cell r="B199" t="str">
            <v>75 - 79 años</v>
          </cell>
          <cell r="C199">
            <v>907</v>
          </cell>
          <cell r="D199">
            <v>0.3205626634622181</v>
          </cell>
          <cell r="E199">
            <v>710</v>
          </cell>
        </row>
        <row r="200">
          <cell r="B200" t="str">
            <v>80 - 84 años</v>
          </cell>
          <cell r="C200">
            <v>532</v>
          </cell>
          <cell r="D200">
            <v>0.1880257298367145</v>
          </cell>
          <cell r="E200">
            <v>379</v>
          </cell>
        </row>
        <row r="201">
          <cell r="B201" t="str">
            <v>85 y más  años</v>
          </cell>
          <cell r="C201">
            <v>600</v>
          </cell>
          <cell r="D201">
            <v>0.21205909380080581</v>
          </cell>
          <cell r="E201">
            <v>510</v>
          </cell>
        </row>
        <row r="202">
          <cell r="B202" t="str">
            <v>No especificado</v>
          </cell>
          <cell r="C202">
            <v>376</v>
          </cell>
          <cell r="D202">
            <v>0.132890365448505</v>
          </cell>
          <cell r="E202">
            <v>235</v>
          </cell>
        </row>
        <row r="204">
          <cell r="B204" t="str">
            <v>CHICOLOAPAN</v>
          </cell>
        </row>
        <row r="205">
          <cell r="B205" t="str">
            <v>Población total </v>
          </cell>
          <cell r="C205">
            <v>57306</v>
          </cell>
          <cell r="D205">
            <v>100</v>
          </cell>
          <cell r="E205">
            <v>71351</v>
          </cell>
        </row>
        <row r="206">
          <cell r="B206" t="str">
            <v>Hombres</v>
          </cell>
          <cell r="C206">
            <v>28294</v>
          </cell>
          <cell r="D206">
            <v>49.37353854744704</v>
          </cell>
          <cell r="E206">
            <v>35467</v>
          </cell>
        </row>
        <row r="207">
          <cell r="B207" t="str">
            <v>Mujeres</v>
          </cell>
          <cell r="C207">
            <v>29012</v>
          </cell>
          <cell r="D207">
            <v>50.62646145255296</v>
          </cell>
          <cell r="E207">
            <v>35884</v>
          </cell>
        </row>
        <row r="209">
          <cell r="B209" t="str">
            <v>Población total, por grupos quinquenales de edad</v>
          </cell>
          <cell r="C209">
            <v>57306</v>
          </cell>
          <cell r="D209">
            <v>100</v>
          </cell>
          <cell r="E209">
            <v>71351</v>
          </cell>
        </row>
        <row r="210">
          <cell r="B210" t="str">
            <v>Menores de 1 año</v>
          </cell>
          <cell r="C210">
            <v>1398</v>
          </cell>
          <cell r="D210">
            <v>2.43953512721181</v>
          </cell>
          <cell r="E210">
            <v>1615</v>
          </cell>
        </row>
        <row r="211">
          <cell r="B211" t="str">
            <v>1-4 años</v>
          </cell>
          <cell r="C211">
            <v>6026</v>
          </cell>
          <cell r="D211">
            <v>10.515478309426587</v>
          </cell>
          <cell r="E211">
            <v>6802</v>
          </cell>
        </row>
        <row r="212">
          <cell r="B212" t="str">
            <v>5 - 9 años</v>
          </cell>
          <cell r="C212">
            <v>8206</v>
          </cell>
          <cell r="D212">
            <v>14.31961749206017</v>
          </cell>
          <cell r="E212">
            <v>8649</v>
          </cell>
        </row>
        <row r="213">
          <cell r="B213" t="str">
            <v>10 - 14 años</v>
          </cell>
          <cell r="C213">
            <v>8185</v>
          </cell>
          <cell r="D213">
            <v>14.282972114612779</v>
          </cell>
          <cell r="E213">
            <v>8739</v>
          </cell>
        </row>
        <row r="214">
          <cell r="B214" t="str">
            <v>15 - 19 años</v>
          </cell>
          <cell r="C214">
            <v>7059</v>
          </cell>
          <cell r="D214">
            <v>12.318081876243326</v>
          </cell>
          <cell r="E214">
            <v>8552</v>
          </cell>
        </row>
        <row r="215">
          <cell r="B215" t="str">
            <v>20 - 24 años</v>
          </cell>
          <cell r="C215">
            <v>5166</v>
          </cell>
          <cell r="D215">
            <v>9.014762852057375</v>
          </cell>
          <cell r="E215">
            <v>7934</v>
          </cell>
        </row>
        <row r="216">
          <cell r="B216" t="str">
            <v>25- 29 años</v>
          </cell>
          <cell r="C216">
            <v>4581</v>
          </cell>
          <cell r="D216">
            <v>7.993927337451575</v>
          </cell>
          <cell r="E216">
            <v>6012</v>
          </cell>
        </row>
        <row r="217">
          <cell r="B217" t="str">
            <v>30 - 34 años</v>
          </cell>
          <cell r="C217">
            <v>4466</v>
          </cell>
          <cell r="D217">
            <v>7.793250270477786</v>
          </cell>
          <cell r="E217">
            <v>5307</v>
          </cell>
        </row>
        <row r="218">
          <cell r="B218" t="str">
            <v>35 - 39 años</v>
          </cell>
          <cell r="C218">
            <v>3704</v>
          </cell>
          <cell r="D218">
            <v>6.463546574529717</v>
          </cell>
          <cell r="E218">
            <v>5007</v>
          </cell>
        </row>
        <row r="219">
          <cell r="B219" t="str">
            <v>40 - 44 años</v>
          </cell>
          <cell r="C219">
            <v>2506</v>
          </cell>
          <cell r="D219">
            <v>4.373015042054933</v>
          </cell>
          <cell r="E219">
            <v>3919</v>
          </cell>
        </row>
        <row r="220">
          <cell r="B220" t="str">
            <v>45 - 49 años</v>
          </cell>
          <cell r="C220">
            <v>1752</v>
          </cell>
          <cell r="D220">
            <v>3.057271489896346</v>
          </cell>
          <cell r="E220">
            <v>2845</v>
          </cell>
        </row>
        <row r="221">
          <cell r="B221" t="str">
            <v>50 - 54 años</v>
          </cell>
          <cell r="C221">
            <v>1250</v>
          </cell>
          <cell r="D221">
            <v>2.181272467106411</v>
          </cell>
          <cell r="E221">
            <v>1833</v>
          </cell>
        </row>
        <row r="222">
          <cell r="B222" t="str">
            <v>55 - 59 años</v>
          </cell>
          <cell r="C222">
            <v>902</v>
          </cell>
          <cell r="D222">
            <v>1.5740062122639862</v>
          </cell>
          <cell r="E222">
            <v>1275</v>
          </cell>
        </row>
        <row r="223">
          <cell r="B223" t="str">
            <v>60 - 64 años</v>
          </cell>
          <cell r="C223">
            <v>721</v>
          </cell>
          <cell r="D223">
            <v>1.258157959026978</v>
          </cell>
          <cell r="E223">
            <v>975</v>
          </cell>
        </row>
        <row r="224">
          <cell r="B224" t="str">
            <v>65 - 69 años</v>
          </cell>
          <cell r="C224">
            <v>529</v>
          </cell>
          <cell r="D224">
            <v>0.9231145080794333</v>
          </cell>
          <cell r="E224">
            <v>706</v>
          </cell>
        </row>
        <row r="225">
          <cell r="B225" t="str">
            <v>70 - 74 años</v>
          </cell>
          <cell r="C225">
            <v>298</v>
          </cell>
          <cell r="D225">
            <v>0.5200153561581685</v>
          </cell>
          <cell r="E225">
            <v>509</v>
          </cell>
        </row>
        <row r="226">
          <cell r="B226" t="str">
            <v>75 - 79 años</v>
          </cell>
          <cell r="C226">
            <v>224</v>
          </cell>
          <cell r="D226">
            <v>0.39088402610546885</v>
          </cell>
          <cell r="E226">
            <v>288</v>
          </cell>
        </row>
        <row r="227">
          <cell r="B227" t="str">
            <v>80 - 84 años</v>
          </cell>
          <cell r="C227">
            <v>127</v>
          </cell>
          <cell r="D227">
            <v>0.22161728265801137</v>
          </cell>
          <cell r="E227">
            <v>171</v>
          </cell>
        </row>
        <row r="228">
          <cell r="B228" t="str">
            <v>85 y más  años</v>
          </cell>
          <cell r="C228">
            <v>147</v>
          </cell>
          <cell r="D228">
            <v>0.25651764213171396</v>
          </cell>
          <cell r="E228">
            <v>171</v>
          </cell>
        </row>
        <row r="229">
          <cell r="B229" t="str">
            <v>No especificado</v>
          </cell>
          <cell r="C229">
            <v>59</v>
          </cell>
          <cell r="D229">
            <v>0.1029560604474226</v>
          </cell>
          <cell r="E229">
            <v>42</v>
          </cell>
        </row>
        <row r="231">
          <cell r="B231" t="str">
            <v>CHIMALHUACAN</v>
          </cell>
        </row>
        <row r="232">
          <cell r="B232" t="str">
            <v>Población total </v>
          </cell>
          <cell r="C232">
            <v>242317</v>
          </cell>
          <cell r="D232">
            <v>100</v>
          </cell>
          <cell r="E232">
            <v>412014</v>
          </cell>
        </row>
        <row r="233">
          <cell r="B233" t="str">
            <v>Hombres</v>
          </cell>
          <cell r="C233">
            <v>120940</v>
          </cell>
          <cell r="D233">
            <v>49.909828860542184</v>
          </cell>
          <cell r="E233">
            <v>206089</v>
          </cell>
        </row>
        <row r="234">
          <cell r="B234" t="str">
            <v>Mujeres</v>
          </cell>
          <cell r="C234">
            <v>121377</v>
          </cell>
          <cell r="D234">
            <v>50.090171139457816</v>
          </cell>
          <cell r="E234">
            <v>205925</v>
          </cell>
        </row>
        <row r="236">
          <cell r="B236" t="str">
            <v>Población total, por grupos quinquenales de edad</v>
          </cell>
          <cell r="C236">
            <v>242317</v>
          </cell>
          <cell r="D236">
            <v>99.99999999999999</v>
          </cell>
          <cell r="E236">
            <v>412014</v>
          </cell>
        </row>
        <row r="237">
          <cell r="B237" t="str">
            <v>Menores de 1 año</v>
          </cell>
          <cell r="C237">
            <v>6766</v>
          </cell>
          <cell r="D237">
            <v>2.7922102039889896</v>
          </cell>
          <cell r="E237">
            <v>10509</v>
          </cell>
        </row>
        <row r="238">
          <cell r="B238" t="str">
            <v>1-4 años</v>
          </cell>
          <cell r="C238">
            <v>28728</v>
          </cell>
          <cell r="D238">
            <v>11.855544596540895</v>
          </cell>
          <cell r="E238">
            <v>46301</v>
          </cell>
        </row>
        <row r="239">
          <cell r="B239" t="str">
            <v>5 - 9 años</v>
          </cell>
          <cell r="C239">
            <v>37360</v>
          </cell>
          <cell r="D239">
            <v>15.417820458325252</v>
          </cell>
          <cell r="E239">
            <v>57248</v>
          </cell>
        </row>
        <row r="240">
          <cell r="B240" t="str">
            <v>10 - 14 años</v>
          </cell>
          <cell r="C240">
            <v>35037</v>
          </cell>
          <cell r="D240">
            <v>14.459158870405295</v>
          </cell>
          <cell r="E240">
            <v>52158</v>
          </cell>
        </row>
        <row r="241">
          <cell r="B241" t="str">
            <v>15 - 19 años</v>
          </cell>
          <cell r="C241">
            <v>28601</v>
          </cell>
          <cell r="D241">
            <v>11.803133911364041</v>
          </cell>
          <cell r="E241">
            <v>47382</v>
          </cell>
        </row>
        <row r="242">
          <cell r="B242" t="str">
            <v>20 - 24 años</v>
          </cell>
          <cell r="C242">
            <v>21845</v>
          </cell>
          <cell r="D242">
            <v>9.015050532979526</v>
          </cell>
          <cell r="E242">
            <v>43512</v>
          </cell>
        </row>
        <row r="243">
          <cell r="B243" t="str">
            <v>25- 29 años</v>
          </cell>
          <cell r="C243">
            <v>19751</v>
          </cell>
          <cell r="D243">
            <v>8.150893251402088</v>
          </cell>
          <cell r="E243">
            <v>36036</v>
          </cell>
        </row>
        <row r="244">
          <cell r="B244" t="str">
            <v>30 - 34 años</v>
          </cell>
          <cell r="C244">
            <v>18358</v>
          </cell>
          <cell r="D244">
            <v>7.576026444698473</v>
          </cell>
          <cell r="E244">
            <v>32900</v>
          </cell>
        </row>
        <row r="245">
          <cell r="B245" t="str">
            <v>35 - 39 años</v>
          </cell>
          <cell r="C245">
            <v>14888</v>
          </cell>
          <cell r="D245">
            <v>6.144017959945031</v>
          </cell>
          <cell r="E245">
            <v>28088</v>
          </cell>
        </row>
        <row r="246">
          <cell r="B246" t="str">
            <v>40 - 44 años</v>
          </cell>
          <cell r="C246">
            <v>9697</v>
          </cell>
          <cell r="D246">
            <v>4.001782788661134</v>
          </cell>
          <cell r="E246">
            <v>19008</v>
          </cell>
        </row>
        <row r="247">
          <cell r="B247" t="str">
            <v>45 - 49 años</v>
          </cell>
          <cell r="C247">
            <v>6944</v>
          </cell>
          <cell r="D247">
            <v>2.865667699748676</v>
          </cell>
          <cell r="E247">
            <v>13172</v>
          </cell>
        </row>
        <row r="248">
          <cell r="B248" t="str">
            <v>50 - 54 años</v>
          </cell>
          <cell r="C248">
            <v>4609</v>
          </cell>
          <cell r="D248">
            <v>1.9020539211033483</v>
          </cell>
          <cell r="E248">
            <v>8528</v>
          </cell>
        </row>
        <row r="249">
          <cell r="B249" t="str">
            <v>55 - 59 años</v>
          </cell>
          <cell r="C249">
            <v>3122</v>
          </cell>
          <cell r="D249">
            <v>1.288394953717651</v>
          </cell>
          <cell r="E249">
            <v>5551</v>
          </cell>
        </row>
        <row r="250">
          <cell r="B250" t="str">
            <v>60 - 64 años</v>
          </cell>
          <cell r="C250">
            <v>2311</v>
          </cell>
          <cell r="D250">
            <v>0.953709397194584</v>
          </cell>
          <cell r="E250">
            <v>4165</v>
          </cell>
        </row>
        <row r="251">
          <cell r="B251" t="str">
            <v>65 - 69 años</v>
          </cell>
          <cell r="C251">
            <v>1581</v>
          </cell>
          <cell r="D251">
            <v>0.652451128067779</v>
          </cell>
          <cell r="E251">
            <v>2678</v>
          </cell>
        </row>
        <row r="252">
          <cell r="B252" t="str">
            <v>70 - 74 años</v>
          </cell>
          <cell r="C252">
            <v>1001</v>
          </cell>
          <cell r="D252">
            <v>0.4130952430081257</v>
          </cell>
          <cell r="E252">
            <v>1672</v>
          </cell>
        </row>
        <row r="253">
          <cell r="B253" t="str">
            <v>75 - 79 años</v>
          </cell>
          <cell r="C253">
            <v>699</v>
          </cell>
          <cell r="D253">
            <v>0.28846510975292694</v>
          </cell>
          <cell r="E253">
            <v>1037</v>
          </cell>
        </row>
        <row r="254">
          <cell r="B254" t="str">
            <v>80 - 84 años</v>
          </cell>
          <cell r="C254">
            <v>415</v>
          </cell>
          <cell r="D254">
            <v>0.1712632625857864</v>
          </cell>
          <cell r="E254">
            <v>555</v>
          </cell>
        </row>
        <row r="255">
          <cell r="B255" t="str">
            <v>85 y más  años</v>
          </cell>
          <cell r="C255">
            <v>453</v>
          </cell>
          <cell r="D255">
            <v>0.18694519988279815</v>
          </cell>
          <cell r="E255">
            <v>604</v>
          </cell>
        </row>
        <row r="256">
          <cell r="B256" t="str">
            <v>No especificado</v>
          </cell>
          <cell r="C256">
            <v>151</v>
          </cell>
          <cell r="D256">
            <v>0.062315066627599384</v>
          </cell>
          <cell r="E256">
            <v>910</v>
          </cell>
        </row>
        <row r="258">
          <cell r="B258" t="str">
            <v>ECATEPEC DE MORELOS</v>
          </cell>
        </row>
        <row r="259">
          <cell r="B259" t="str">
            <v>Población total </v>
          </cell>
          <cell r="C259">
            <v>1218135</v>
          </cell>
          <cell r="D259">
            <v>100</v>
          </cell>
          <cell r="E259">
            <v>1457124</v>
          </cell>
        </row>
        <row r="260">
          <cell r="B260" t="str">
            <v>Hombres</v>
          </cell>
          <cell r="C260">
            <v>600410</v>
          </cell>
          <cell r="D260">
            <v>49.28928238659919</v>
          </cell>
          <cell r="E260">
            <v>720752</v>
          </cell>
        </row>
        <row r="261">
          <cell r="B261" t="str">
            <v>Mujeres</v>
          </cell>
          <cell r="C261">
            <v>617725</v>
          </cell>
          <cell r="D261">
            <v>50.71071761340081</v>
          </cell>
          <cell r="E261">
            <v>736372</v>
          </cell>
        </row>
        <row r="263">
          <cell r="B263" t="str">
            <v>Población total, por grupos quinquenales de edad</v>
          </cell>
          <cell r="C263">
            <v>1218135</v>
          </cell>
          <cell r="D263">
            <v>100.00000000000003</v>
          </cell>
          <cell r="E263">
            <v>1457124</v>
          </cell>
        </row>
        <row r="264">
          <cell r="B264" t="str">
            <v>Menores de 1 año</v>
          </cell>
          <cell r="C264">
            <v>29252</v>
          </cell>
          <cell r="D264">
            <v>2.401375873774253</v>
          </cell>
          <cell r="E264">
            <v>29884</v>
          </cell>
        </row>
        <row r="265">
          <cell r="B265" t="str">
            <v>1-4 años</v>
          </cell>
          <cell r="C265">
            <v>120995</v>
          </cell>
          <cell r="D265">
            <v>9.932807119079577</v>
          </cell>
          <cell r="E265">
            <v>131699</v>
          </cell>
        </row>
        <row r="266">
          <cell r="B266" t="str">
            <v>5 - 9 años</v>
          </cell>
          <cell r="C266">
            <v>157995</v>
          </cell>
          <cell r="D266">
            <v>12.970237288970434</v>
          </cell>
          <cell r="E266">
            <v>164595</v>
          </cell>
        </row>
        <row r="267">
          <cell r="B267" t="str">
            <v>10 - 14 años</v>
          </cell>
          <cell r="C267">
            <v>151409</v>
          </cell>
          <cell r="D267">
            <v>12.429574718729862</v>
          </cell>
          <cell r="E267">
            <v>163642</v>
          </cell>
        </row>
        <row r="268">
          <cell r="B268" t="str">
            <v>15 - 19 años</v>
          </cell>
          <cell r="C268">
            <v>148938</v>
          </cell>
          <cell r="D268">
            <v>12.22672363900553</v>
          </cell>
          <cell r="E268">
            <v>161732</v>
          </cell>
        </row>
        <row r="269">
          <cell r="B269" t="str">
            <v>20 - 24 años</v>
          </cell>
          <cell r="C269">
            <v>125807</v>
          </cell>
          <cell r="D269">
            <v>10.327837226579977</v>
          </cell>
          <cell r="E269">
            <v>165488</v>
          </cell>
        </row>
        <row r="270">
          <cell r="B270" t="str">
            <v>25- 29 años</v>
          </cell>
          <cell r="C270">
            <v>108545</v>
          </cell>
          <cell r="D270">
            <v>8.91075291326495</v>
          </cell>
          <cell r="E270">
            <v>134925</v>
          </cell>
        </row>
        <row r="271">
          <cell r="B271" t="str">
            <v>30 - 34 años</v>
          </cell>
          <cell r="C271">
            <v>98353</v>
          </cell>
          <cell r="D271">
            <v>8.07406404052096</v>
          </cell>
          <cell r="E271">
            <v>119411</v>
          </cell>
        </row>
        <row r="272">
          <cell r="B272" t="str">
            <v>35 - 39 años</v>
          </cell>
          <cell r="C272">
            <v>80810</v>
          </cell>
          <cell r="D272">
            <v>6.633911676456222</v>
          </cell>
          <cell r="E272">
            <v>107650</v>
          </cell>
        </row>
        <row r="273">
          <cell r="B273" t="str">
            <v>40 - 44 años</v>
          </cell>
          <cell r="C273">
            <v>57815</v>
          </cell>
          <cell r="D273">
            <v>4.746189872222701</v>
          </cell>
          <cell r="E273">
            <v>81851</v>
          </cell>
        </row>
        <row r="274">
          <cell r="B274" t="str">
            <v>45 - 49 años</v>
          </cell>
          <cell r="C274">
            <v>42980</v>
          </cell>
          <cell r="D274">
            <v>3.5283445595110563</v>
          </cell>
          <cell r="E274">
            <v>61349</v>
          </cell>
        </row>
        <row r="275">
          <cell r="B275" t="str">
            <v>50 - 54 años</v>
          </cell>
          <cell r="C275">
            <v>30072</v>
          </cell>
          <cell r="D275">
            <v>2.468691893755618</v>
          </cell>
          <cell r="E275">
            <v>44424</v>
          </cell>
        </row>
        <row r="276">
          <cell r="B276" t="str">
            <v>55 - 59 años</v>
          </cell>
          <cell r="C276">
            <v>21239</v>
          </cell>
          <cell r="D276">
            <v>1.7435670102246468</v>
          </cell>
          <cell r="E276">
            <v>29128</v>
          </cell>
        </row>
        <row r="277">
          <cell r="B277" t="str">
            <v>60 - 64 años</v>
          </cell>
          <cell r="C277">
            <v>15811</v>
          </cell>
          <cell r="D277">
            <v>1.2979677950309285</v>
          </cell>
          <cell r="E277">
            <v>22208</v>
          </cell>
        </row>
        <row r="278">
          <cell r="B278" t="str">
            <v>65 - 69 años</v>
          </cell>
          <cell r="C278">
            <v>11012</v>
          </cell>
          <cell r="D278">
            <v>0.9040048927253547</v>
          </cell>
          <cell r="E278">
            <v>14885</v>
          </cell>
        </row>
        <row r="279">
          <cell r="B279" t="str">
            <v>70 - 74 años</v>
          </cell>
          <cell r="C279">
            <v>6470</v>
          </cell>
          <cell r="D279">
            <v>0.5311398161944284</v>
          </cell>
          <cell r="E279">
            <v>9725</v>
          </cell>
        </row>
        <row r="280">
          <cell r="B280" t="str">
            <v>75 - 79 años</v>
          </cell>
          <cell r="C280">
            <v>4334</v>
          </cell>
          <cell r="D280">
            <v>0.3557897934137021</v>
          </cell>
          <cell r="E280">
            <v>5540</v>
          </cell>
        </row>
        <row r="281">
          <cell r="B281" t="str">
            <v>80 - 84 años</v>
          </cell>
          <cell r="C281">
            <v>2480</v>
          </cell>
          <cell r="D281">
            <v>0.2035899140899818</v>
          </cell>
          <cell r="E281">
            <v>3030</v>
          </cell>
        </row>
        <row r="282">
          <cell r="B282" t="str">
            <v>85 y más  años</v>
          </cell>
          <cell r="C282">
            <v>2468</v>
          </cell>
          <cell r="D282">
            <v>0.20260480160244962</v>
          </cell>
          <cell r="E282">
            <v>2841</v>
          </cell>
        </row>
        <row r="283">
          <cell r="B283" t="str">
            <v>No especificado</v>
          </cell>
          <cell r="C283">
            <v>1350</v>
          </cell>
          <cell r="D283">
            <v>0.11082515484736914</v>
          </cell>
          <cell r="E283">
            <v>3117</v>
          </cell>
        </row>
        <row r="285">
          <cell r="B285" t="str">
            <v>HUIXQUILUCAN</v>
          </cell>
        </row>
        <row r="286">
          <cell r="B286" t="str">
            <v>Población total </v>
          </cell>
          <cell r="C286">
            <v>131926</v>
          </cell>
          <cell r="D286">
            <v>100</v>
          </cell>
          <cell r="E286">
            <v>168221</v>
          </cell>
        </row>
        <row r="287">
          <cell r="B287" t="str">
            <v>Hombres</v>
          </cell>
          <cell r="C287">
            <v>62406</v>
          </cell>
          <cell r="D287">
            <v>47.3037915194882</v>
          </cell>
          <cell r="E287">
            <v>79996</v>
          </cell>
        </row>
        <row r="288">
          <cell r="B288" t="str">
            <v>Mujeres</v>
          </cell>
          <cell r="C288">
            <v>69520</v>
          </cell>
          <cell r="D288">
            <v>52.6962084805118</v>
          </cell>
          <cell r="E288">
            <v>88225</v>
          </cell>
        </row>
        <row r="290">
          <cell r="B290" t="str">
            <v>Población total, por grupos quinquenales de edad</v>
          </cell>
          <cell r="C290">
            <v>131926</v>
          </cell>
          <cell r="D290">
            <v>100.00000000000001</v>
          </cell>
          <cell r="E290">
            <v>168221</v>
          </cell>
        </row>
        <row r="291">
          <cell r="B291" t="str">
            <v>Menores de 1 año</v>
          </cell>
          <cell r="C291">
            <v>3014</v>
          </cell>
          <cell r="D291">
            <v>2.2846141018449737</v>
          </cell>
          <cell r="E291">
            <v>3400</v>
          </cell>
        </row>
        <row r="292">
          <cell r="B292" t="str">
            <v>1-4 años</v>
          </cell>
          <cell r="C292">
            <v>12809</v>
          </cell>
          <cell r="D292">
            <v>9.709230932492458</v>
          </cell>
          <cell r="E292">
            <v>14726</v>
          </cell>
        </row>
        <row r="293">
          <cell r="B293" t="str">
            <v>5 - 9 años</v>
          </cell>
          <cell r="C293">
            <v>15694</v>
          </cell>
          <cell r="D293">
            <v>11.89606294437791</v>
          </cell>
          <cell r="E293">
            <v>18610</v>
          </cell>
        </row>
        <row r="294">
          <cell r="B294" t="str">
            <v>10 - 14 años</v>
          </cell>
          <cell r="C294">
            <v>15150</v>
          </cell>
          <cell r="D294">
            <v>11.48371056501372</v>
          </cell>
          <cell r="E294">
            <v>17486</v>
          </cell>
        </row>
        <row r="295">
          <cell r="B295" t="str">
            <v>15 - 19 años</v>
          </cell>
          <cell r="C295">
            <v>17684</v>
          </cell>
          <cell r="D295">
            <v>13.404484332125586</v>
          </cell>
          <cell r="E295">
            <v>19360</v>
          </cell>
        </row>
        <row r="296">
          <cell r="B296" t="str">
            <v>20 - 24 años</v>
          </cell>
          <cell r="C296">
            <v>14798</v>
          </cell>
          <cell r="D296">
            <v>11.216894319542774</v>
          </cell>
          <cell r="E296">
            <v>20115</v>
          </cell>
        </row>
        <row r="297">
          <cell r="B297" t="str">
            <v>25- 29 años</v>
          </cell>
          <cell r="C297">
            <v>11353</v>
          </cell>
          <cell r="D297">
            <v>8.605581917135364</v>
          </cell>
          <cell r="E297">
            <v>15992</v>
          </cell>
        </row>
        <row r="298">
          <cell r="B298" t="str">
            <v>30 - 34 años</v>
          </cell>
          <cell r="C298">
            <v>9355</v>
          </cell>
          <cell r="D298">
            <v>7.091096523808801</v>
          </cell>
          <cell r="E298">
            <v>13625</v>
          </cell>
        </row>
        <row r="299">
          <cell r="B299" t="str">
            <v>35 - 39 años</v>
          </cell>
          <cell r="C299">
            <v>8110</v>
          </cell>
          <cell r="D299">
            <v>6.147385655594803</v>
          </cell>
          <cell r="E299">
            <v>11745</v>
          </cell>
        </row>
        <row r="300">
          <cell r="B300" t="str">
            <v>40 - 44 años</v>
          </cell>
          <cell r="C300">
            <v>6288</v>
          </cell>
          <cell r="D300">
            <v>4.766308385003714</v>
          </cell>
          <cell r="E300">
            <v>8845</v>
          </cell>
        </row>
        <row r="301">
          <cell r="B301" t="str">
            <v>45 - 49 años</v>
          </cell>
          <cell r="C301">
            <v>5182</v>
          </cell>
          <cell r="D301">
            <v>3.9279596137228445</v>
          </cell>
          <cell r="E301">
            <v>6910</v>
          </cell>
        </row>
        <row r="302">
          <cell r="B302" t="str">
            <v>50 - 54 años</v>
          </cell>
          <cell r="C302">
            <v>3775</v>
          </cell>
          <cell r="D302">
            <v>2.861452632536422</v>
          </cell>
          <cell r="E302">
            <v>5447</v>
          </cell>
        </row>
        <row r="303">
          <cell r="B303" t="str">
            <v>55 - 59 años</v>
          </cell>
          <cell r="C303">
            <v>2683</v>
          </cell>
          <cell r="D303">
            <v>2.033715871018601</v>
          </cell>
          <cell r="E303">
            <v>3602</v>
          </cell>
        </row>
        <row r="304">
          <cell r="B304" t="str">
            <v>60 - 64 años</v>
          </cell>
          <cell r="C304">
            <v>2097</v>
          </cell>
          <cell r="D304">
            <v>1.5895274623652655</v>
          </cell>
          <cell r="E304">
            <v>2791</v>
          </cell>
        </row>
        <row r="305">
          <cell r="B305" t="str">
            <v>65 - 69 años</v>
          </cell>
          <cell r="C305">
            <v>1373</v>
          </cell>
          <cell r="D305">
            <v>1.040734957476161</v>
          </cell>
          <cell r="E305">
            <v>1946</v>
          </cell>
        </row>
        <row r="306">
          <cell r="B306" t="str">
            <v>70 - 74 años</v>
          </cell>
          <cell r="C306">
            <v>850</v>
          </cell>
          <cell r="D306">
            <v>0.6443005927565453</v>
          </cell>
          <cell r="E306">
            <v>1289</v>
          </cell>
        </row>
        <row r="307">
          <cell r="B307" t="str">
            <v>75 - 79 años</v>
          </cell>
          <cell r="C307">
            <v>582</v>
          </cell>
          <cell r="D307">
            <v>0.4411564058638934</v>
          </cell>
          <cell r="E307">
            <v>755</v>
          </cell>
        </row>
        <row r="308">
          <cell r="B308" t="str">
            <v>80 - 84 años</v>
          </cell>
          <cell r="C308">
            <v>337</v>
          </cell>
          <cell r="D308">
            <v>0.2554462350105362</v>
          </cell>
          <cell r="E308">
            <v>430</v>
          </cell>
        </row>
        <row r="309">
          <cell r="B309" t="str">
            <v>85 y más  años</v>
          </cell>
          <cell r="C309">
            <v>352</v>
          </cell>
          <cell r="D309">
            <v>0.26681624547094585</v>
          </cell>
          <cell r="E309">
            <v>392</v>
          </cell>
        </row>
        <row r="310">
          <cell r="B310" t="str">
            <v>No especificado</v>
          </cell>
          <cell r="C310">
            <v>440</v>
          </cell>
          <cell r="D310">
            <v>0.3335203068386823</v>
          </cell>
          <cell r="E310">
            <v>755</v>
          </cell>
        </row>
        <row r="312">
          <cell r="B312" t="str">
            <v>IXTAPALUCA</v>
          </cell>
        </row>
        <row r="313">
          <cell r="B313" t="str">
            <v>Población total </v>
          </cell>
          <cell r="C313">
            <v>137357</v>
          </cell>
          <cell r="D313">
            <v>100</v>
          </cell>
          <cell r="E313">
            <v>187690</v>
          </cell>
        </row>
        <row r="314">
          <cell r="B314" t="str">
            <v>Hombres</v>
          </cell>
          <cell r="C314">
            <v>68533</v>
          </cell>
          <cell r="D314">
            <v>49.894071652700624</v>
          </cell>
          <cell r="E314">
            <v>93530</v>
          </cell>
        </row>
        <row r="315">
          <cell r="B315" t="str">
            <v>Mujeres</v>
          </cell>
          <cell r="C315">
            <v>68824</v>
          </cell>
          <cell r="D315">
            <v>50.105928347299376</v>
          </cell>
          <cell r="E315">
            <v>94160</v>
          </cell>
        </row>
        <row r="317">
          <cell r="B317" t="str">
            <v>Población total, por grupos quinquenales de edad</v>
          </cell>
          <cell r="C317">
            <v>137357</v>
          </cell>
          <cell r="D317">
            <v>99.99999999999997</v>
          </cell>
          <cell r="E317">
            <v>187690</v>
          </cell>
        </row>
        <row r="318">
          <cell r="B318" t="str">
            <v>Menores de 1 año</v>
          </cell>
          <cell r="C318">
            <v>3503</v>
          </cell>
          <cell r="D318">
            <v>2.5502886638467643</v>
          </cell>
          <cell r="E318">
            <v>4159</v>
          </cell>
        </row>
        <row r="319">
          <cell r="B319" t="str">
            <v>1-4 años</v>
          </cell>
          <cell r="C319">
            <v>15029</v>
          </cell>
          <cell r="D319">
            <v>10.94156104166515</v>
          </cell>
          <cell r="E319">
            <v>19274</v>
          </cell>
        </row>
        <row r="320">
          <cell r="B320" t="str">
            <v>5 - 9 años</v>
          </cell>
          <cell r="C320">
            <v>19506</v>
          </cell>
          <cell r="D320">
            <v>14.20095080702112</v>
          </cell>
          <cell r="E320">
            <v>24741</v>
          </cell>
        </row>
        <row r="321">
          <cell r="B321" t="str">
            <v>10 - 14 años</v>
          </cell>
          <cell r="C321">
            <v>18453</v>
          </cell>
          <cell r="D321">
            <v>13.434335345122564</v>
          </cell>
          <cell r="E321">
            <v>22816</v>
          </cell>
        </row>
        <row r="322">
          <cell r="B322" t="str">
            <v>15 - 19 años</v>
          </cell>
          <cell r="C322">
            <v>15870</v>
          </cell>
          <cell r="D322">
            <v>11.55383416935431</v>
          </cell>
          <cell r="E322">
            <v>20379</v>
          </cell>
        </row>
        <row r="323">
          <cell r="B323" t="str">
            <v>20 - 24 años</v>
          </cell>
          <cell r="C323">
            <v>13054</v>
          </cell>
          <cell r="D323">
            <v>9.503702031931391</v>
          </cell>
          <cell r="E323">
            <v>18706</v>
          </cell>
        </row>
        <row r="324">
          <cell r="B324" t="str">
            <v>25- 29 años</v>
          </cell>
          <cell r="C324">
            <v>11763</v>
          </cell>
          <cell r="D324">
            <v>8.563815458986438</v>
          </cell>
          <cell r="E324">
            <v>16848</v>
          </cell>
        </row>
        <row r="325">
          <cell r="B325" t="str">
            <v>30 - 34 años</v>
          </cell>
          <cell r="C325">
            <v>10995</v>
          </cell>
          <cell r="D325">
            <v>8.00468851241655</v>
          </cell>
          <cell r="E325">
            <v>16099</v>
          </cell>
        </row>
        <row r="326">
          <cell r="B326" t="str">
            <v>35 - 39 años</v>
          </cell>
          <cell r="C326">
            <v>8358</v>
          </cell>
          <cell r="D326">
            <v>6.0848737232176004</v>
          </cell>
          <cell r="E326">
            <v>13959</v>
          </cell>
        </row>
        <row r="327">
          <cell r="B327" t="str">
            <v>40 - 44 años</v>
          </cell>
          <cell r="C327">
            <v>5498</v>
          </cell>
          <cell r="D327">
            <v>4.002708271147448</v>
          </cell>
          <cell r="E327">
            <v>9063</v>
          </cell>
        </row>
        <row r="328">
          <cell r="B328" t="str">
            <v>45 - 49 años</v>
          </cell>
          <cell r="C328">
            <v>4264</v>
          </cell>
          <cell r="D328">
            <v>3.1043194012682283</v>
          </cell>
          <cell r="E328">
            <v>6310</v>
          </cell>
        </row>
        <row r="329">
          <cell r="B329" t="str">
            <v>50 - 54 años</v>
          </cell>
          <cell r="C329">
            <v>3249</v>
          </cell>
          <cell r="D329">
            <v>2.3653690747468277</v>
          </cell>
          <cell r="E329">
            <v>4518</v>
          </cell>
        </row>
        <row r="330">
          <cell r="B330" t="str">
            <v>55 - 59 años</v>
          </cell>
          <cell r="C330">
            <v>2429</v>
          </cell>
          <cell r="D330">
            <v>1.7683845745029374</v>
          </cell>
          <cell r="E330">
            <v>3241</v>
          </cell>
        </row>
        <row r="331">
          <cell r="B331" t="str">
            <v>60 - 64 años</v>
          </cell>
          <cell r="C331">
            <v>1897</v>
          </cell>
          <cell r="D331">
            <v>1.3810726792227552</v>
          </cell>
          <cell r="E331">
            <v>2554</v>
          </cell>
        </row>
        <row r="332">
          <cell r="B332" t="str">
            <v>65 - 69 años</v>
          </cell>
          <cell r="C332">
            <v>1395</v>
          </cell>
          <cell r="D332">
            <v>1.0156016802929593</v>
          </cell>
          <cell r="E332">
            <v>1836</v>
          </cell>
        </row>
        <row r="333">
          <cell r="B333" t="str">
            <v>70 - 74 años</v>
          </cell>
          <cell r="C333">
            <v>778</v>
          </cell>
          <cell r="D333">
            <v>0.5664072453533493</v>
          </cell>
          <cell r="E333">
            <v>1252</v>
          </cell>
        </row>
        <row r="334">
          <cell r="B334" t="str">
            <v>75 - 79 años</v>
          </cell>
          <cell r="C334">
            <v>520</v>
          </cell>
          <cell r="D334">
            <v>0.3785755367400278</v>
          </cell>
          <cell r="E334">
            <v>680</v>
          </cell>
        </row>
        <row r="335">
          <cell r="B335" t="str">
            <v>80 - 84 años</v>
          </cell>
          <cell r="C335">
            <v>313</v>
          </cell>
          <cell r="D335">
            <v>0.22787335192236288</v>
          </cell>
          <cell r="E335">
            <v>361</v>
          </cell>
        </row>
        <row r="336">
          <cell r="B336" t="str">
            <v>85 y más  años</v>
          </cell>
          <cell r="C336">
            <v>360</v>
          </cell>
          <cell r="D336">
            <v>0.2620907562046347</v>
          </cell>
          <cell r="E336">
            <v>413</v>
          </cell>
        </row>
        <row r="337">
          <cell r="B337" t="str">
            <v>No especificado</v>
          </cell>
          <cell r="C337">
            <v>123</v>
          </cell>
          <cell r="D337">
            <v>0.0895476750365835</v>
          </cell>
          <cell r="E337">
            <v>481</v>
          </cell>
        </row>
        <row r="339">
          <cell r="B339" t="str">
            <v>JALTENCO</v>
          </cell>
        </row>
        <row r="340">
          <cell r="B340" t="str">
            <v>Población total </v>
          </cell>
          <cell r="C340">
            <v>22803</v>
          </cell>
          <cell r="D340">
            <v>100</v>
          </cell>
          <cell r="E340">
            <v>26238</v>
          </cell>
        </row>
        <row r="341">
          <cell r="B341" t="str">
            <v>Hombres</v>
          </cell>
          <cell r="C341">
            <v>11306</v>
          </cell>
          <cell r="D341">
            <v>49.58119545673815</v>
          </cell>
          <cell r="E341">
            <v>12957</v>
          </cell>
        </row>
        <row r="342">
          <cell r="B342" t="str">
            <v>Mujeres</v>
          </cell>
          <cell r="C342">
            <v>11497</v>
          </cell>
          <cell r="D342">
            <v>50.41880454326185</v>
          </cell>
          <cell r="E342">
            <v>13281</v>
          </cell>
        </row>
        <row r="344">
          <cell r="B344" t="str">
            <v>Población total, por grupos quinquenales de edad</v>
          </cell>
          <cell r="C344">
            <v>22803</v>
          </cell>
          <cell r="D344">
            <v>99.99999999999999</v>
          </cell>
          <cell r="E344">
            <v>26238</v>
          </cell>
        </row>
        <row r="345">
          <cell r="B345" t="str">
            <v>Menores de 1 año</v>
          </cell>
          <cell r="C345">
            <v>529</v>
          </cell>
          <cell r="D345">
            <v>2.319870192518528</v>
          </cell>
          <cell r="E345">
            <v>532</v>
          </cell>
        </row>
        <row r="346">
          <cell r="B346" t="str">
            <v>1-4 años</v>
          </cell>
          <cell r="C346">
            <v>2124</v>
          </cell>
          <cell r="D346">
            <v>9.314563873174581</v>
          </cell>
          <cell r="E346">
            <v>2231</v>
          </cell>
        </row>
        <row r="347">
          <cell r="B347" t="str">
            <v>5 - 9 años</v>
          </cell>
          <cell r="C347">
            <v>3248</v>
          </cell>
          <cell r="D347">
            <v>14.24373985879051</v>
          </cell>
          <cell r="E347">
            <v>2987</v>
          </cell>
        </row>
        <row r="348">
          <cell r="B348" t="str">
            <v>10 - 14 años</v>
          </cell>
          <cell r="C348">
            <v>3254</v>
          </cell>
          <cell r="D348">
            <v>14.270052186115862</v>
          </cell>
          <cell r="E348">
            <v>3217</v>
          </cell>
        </row>
        <row r="349">
          <cell r="B349" t="str">
            <v>15 - 19 años</v>
          </cell>
          <cell r="C349">
            <v>2702</v>
          </cell>
          <cell r="D349">
            <v>11.849318072183484</v>
          </cell>
          <cell r="E349">
            <v>3328</v>
          </cell>
        </row>
        <row r="350">
          <cell r="B350" t="str">
            <v>20 - 24 años</v>
          </cell>
          <cell r="C350">
            <v>1891</v>
          </cell>
          <cell r="D350">
            <v>8.292768495373416</v>
          </cell>
          <cell r="E350">
            <v>2787</v>
          </cell>
        </row>
        <row r="351">
          <cell r="B351" t="str">
            <v>25- 29 años</v>
          </cell>
          <cell r="C351">
            <v>1728</v>
          </cell>
          <cell r="D351">
            <v>7.577950269701356</v>
          </cell>
          <cell r="E351">
            <v>1994</v>
          </cell>
        </row>
        <row r="352">
          <cell r="B352" t="str">
            <v>30 - 34 años</v>
          </cell>
          <cell r="C352">
            <v>2051</v>
          </cell>
          <cell r="D352">
            <v>8.9944305573828</v>
          </cell>
          <cell r="E352">
            <v>1926</v>
          </cell>
        </row>
        <row r="353">
          <cell r="B353" t="str">
            <v>35 - 39 años</v>
          </cell>
          <cell r="C353">
            <v>1714</v>
          </cell>
          <cell r="D353">
            <v>7.516554839275534</v>
          </cell>
          <cell r="E353">
            <v>2143</v>
          </cell>
        </row>
        <row r="354">
          <cell r="B354" t="str">
            <v>40 - 44 años</v>
          </cell>
          <cell r="C354">
            <v>1052</v>
          </cell>
          <cell r="D354">
            <v>4.613428057711705</v>
          </cell>
          <cell r="E354">
            <v>1691</v>
          </cell>
        </row>
        <row r="355">
          <cell r="B355" t="str">
            <v>45 - 49 años</v>
          </cell>
          <cell r="C355">
            <v>703</v>
          </cell>
          <cell r="D355">
            <v>3.0829276849537344</v>
          </cell>
          <cell r="E355">
            <v>1150</v>
          </cell>
        </row>
        <row r="356">
          <cell r="B356" t="str">
            <v>50 - 54 años</v>
          </cell>
          <cell r="C356">
            <v>480</v>
          </cell>
          <cell r="D356">
            <v>2.1049861860281545</v>
          </cell>
          <cell r="E356">
            <v>713</v>
          </cell>
        </row>
        <row r="357">
          <cell r="B357" t="str">
            <v>55 - 59 años</v>
          </cell>
          <cell r="C357">
            <v>331</v>
          </cell>
          <cell r="D357">
            <v>1.4515633907819145</v>
          </cell>
          <cell r="E357">
            <v>454</v>
          </cell>
        </row>
        <row r="358">
          <cell r="B358" t="str">
            <v>60 - 64 años</v>
          </cell>
          <cell r="C358">
            <v>291</v>
          </cell>
          <cell r="D358">
            <v>1.2761478752795685</v>
          </cell>
          <cell r="E358">
            <v>360</v>
          </cell>
        </row>
        <row r="359">
          <cell r="B359" t="str">
            <v>65 - 69 años</v>
          </cell>
          <cell r="C359">
            <v>207</v>
          </cell>
          <cell r="D359">
            <v>0.9077752927246415</v>
          </cell>
          <cell r="E359">
            <v>264</v>
          </cell>
        </row>
        <row r="360">
          <cell r="B360" t="str">
            <v>70 - 74 años</v>
          </cell>
          <cell r="C360">
            <v>131</v>
          </cell>
          <cell r="D360">
            <v>0.5744858132701838</v>
          </cell>
          <cell r="E360">
            <v>184</v>
          </cell>
        </row>
        <row r="361">
          <cell r="B361" t="str">
            <v>75 - 79 años</v>
          </cell>
          <cell r="C361">
            <v>93</v>
          </cell>
          <cell r="D361">
            <v>0.4078410735429549</v>
          </cell>
          <cell r="E361">
            <v>142</v>
          </cell>
        </row>
        <row r="362">
          <cell r="B362" t="str">
            <v>80 - 84 años</v>
          </cell>
          <cell r="C362">
            <v>58</v>
          </cell>
          <cell r="D362">
            <v>0.254352497478402</v>
          </cell>
          <cell r="E362">
            <v>56</v>
          </cell>
        </row>
        <row r="363">
          <cell r="B363" t="str">
            <v>85 y más  años</v>
          </cell>
          <cell r="C363">
            <v>66</v>
          </cell>
          <cell r="D363">
            <v>0.2894356005788712</v>
          </cell>
          <cell r="E363">
            <v>67</v>
          </cell>
        </row>
        <row r="364">
          <cell r="B364" t="str">
            <v>No especificado</v>
          </cell>
          <cell r="C364">
            <v>150</v>
          </cell>
          <cell r="D364">
            <v>0.6578081831337982</v>
          </cell>
          <cell r="E364">
            <v>12</v>
          </cell>
        </row>
        <row r="366">
          <cell r="B366" t="str">
            <v>MELCHOR OCAMPO</v>
          </cell>
        </row>
        <row r="367">
          <cell r="B367" t="str">
            <v>Población total </v>
          </cell>
          <cell r="C367">
            <v>26154</v>
          </cell>
          <cell r="D367">
            <v>100</v>
          </cell>
          <cell r="E367">
            <v>33455</v>
          </cell>
        </row>
        <row r="368">
          <cell r="B368" t="str">
            <v>Hombres</v>
          </cell>
          <cell r="C368">
            <v>12955</v>
          </cell>
          <cell r="D368">
            <v>49.5335321556932</v>
          </cell>
          <cell r="E368">
            <v>16613</v>
          </cell>
        </row>
        <row r="369">
          <cell r="B369" t="str">
            <v>Mujeres</v>
          </cell>
          <cell r="C369">
            <v>13199</v>
          </cell>
          <cell r="D369">
            <v>50.46646784430679</v>
          </cell>
          <cell r="E369">
            <v>16842</v>
          </cell>
        </row>
        <row r="371">
          <cell r="B371" t="str">
            <v>Población total, por grupos quinquenales de edad</v>
          </cell>
          <cell r="C371">
            <v>26154</v>
          </cell>
          <cell r="D371">
            <v>99.99999999999999</v>
          </cell>
          <cell r="E371">
            <v>33455</v>
          </cell>
        </row>
        <row r="372">
          <cell r="B372" t="str">
            <v>Menores de 1 año</v>
          </cell>
          <cell r="C372">
            <v>671</v>
          </cell>
          <cell r="D372">
            <v>2.56557314368739</v>
          </cell>
          <cell r="E372">
            <v>710</v>
          </cell>
        </row>
        <row r="373">
          <cell r="B373" t="str">
            <v>1-4 años</v>
          </cell>
          <cell r="C373">
            <v>2631</v>
          </cell>
          <cell r="D373">
            <v>10.05964670796054</v>
          </cell>
          <cell r="E373">
            <v>3327</v>
          </cell>
        </row>
        <row r="374">
          <cell r="B374" t="str">
            <v>5 - 9 años</v>
          </cell>
          <cell r="C374">
            <v>3456</v>
          </cell>
          <cell r="D374">
            <v>13.21403991741225</v>
          </cell>
          <cell r="E374">
            <v>4179</v>
          </cell>
        </row>
        <row r="375">
          <cell r="B375" t="str">
            <v>10 - 14 años</v>
          </cell>
          <cell r="C375">
            <v>3396</v>
          </cell>
          <cell r="D375">
            <v>12.984629502179398</v>
          </cell>
          <cell r="E375">
            <v>3863</v>
          </cell>
        </row>
        <row r="376">
          <cell r="B376" t="str">
            <v>15 - 19 años</v>
          </cell>
          <cell r="C376">
            <v>3238</v>
          </cell>
          <cell r="D376">
            <v>12.38051540873289</v>
          </cell>
          <cell r="E376">
            <v>3677</v>
          </cell>
        </row>
        <row r="377">
          <cell r="B377" t="str">
            <v>20 - 24 años</v>
          </cell>
          <cell r="C377">
            <v>2769</v>
          </cell>
          <cell r="D377">
            <v>10.5872906629961</v>
          </cell>
          <cell r="E377">
            <v>3667</v>
          </cell>
        </row>
        <row r="378">
          <cell r="B378" t="str">
            <v>25- 29 años</v>
          </cell>
          <cell r="C378">
            <v>2169</v>
          </cell>
          <cell r="D378">
            <v>8.293186510667585</v>
          </cell>
          <cell r="E378">
            <v>3103</v>
          </cell>
        </row>
        <row r="379">
          <cell r="B379" t="str">
            <v>30 - 34 años</v>
          </cell>
          <cell r="C379">
            <v>1846</v>
          </cell>
          <cell r="D379">
            <v>7.058193775330733</v>
          </cell>
          <cell r="E379">
            <v>2635</v>
          </cell>
        </row>
        <row r="380">
          <cell r="B380" t="str">
            <v>35 - 39 años</v>
          </cell>
          <cell r="C380">
            <v>1479</v>
          </cell>
          <cell r="D380">
            <v>5.654966735489792</v>
          </cell>
          <cell r="E380">
            <v>2155</v>
          </cell>
        </row>
        <row r="381">
          <cell r="B381" t="str">
            <v>40 - 44 años</v>
          </cell>
          <cell r="C381">
            <v>995</v>
          </cell>
          <cell r="D381">
            <v>3.804389385944788</v>
          </cell>
          <cell r="E381">
            <v>1564</v>
          </cell>
        </row>
        <row r="382">
          <cell r="B382" t="str">
            <v>45 - 49 años</v>
          </cell>
          <cell r="C382">
            <v>894</v>
          </cell>
          <cell r="D382">
            <v>3.418215186969489</v>
          </cell>
          <cell r="E382">
            <v>1158</v>
          </cell>
        </row>
        <row r="383">
          <cell r="B383" t="str">
            <v>50 - 54 años</v>
          </cell>
          <cell r="C383">
            <v>669</v>
          </cell>
          <cell r="D383">
            <v>2.557926129846295</v>
          </cell>
          <cell r="E383">
            <v>918</v>
          </cell>
        </row>
        <row r="384">
          <cell r="B384" t="str">
            <v>55 - 59 años</v>
          </cell>
          <cell r="C384">
            <v>530</v>
          </cell>
          <cell r="D384">
            <v>2.026458667890189</v>
          </cell>
          <cell r="E384">
            <v>702</v>
          </cell>
        </row>
        <row r="385">
          <cell r="B385" t="str">
            <v>60 - 64 años</v>
          </cell>
          <cell r="C385">
            <v>441</v>
          </cell>
          <cell r="D385">
            <v>1.6861665519614588</v>
          </cell>
          <cell r="E385">
            <v>564</v>
          </cell>
        </row>
        <row r="386">
          <cell r="B386" t="str">
            <v>65 - 69 años</v>
          </cell>
          <cell r="C386">
            <v>353</v>
          </cell>
          <cell r="D386">
            <v>1.3496979429532767</v>
          </cell>
          <cell r="E386">
            <v>452</v>
          </cell>
        </row>
        <row r="387">
          <cell r="B387" t="str">
            <v>70 - 74 años</v>
          </cell>
          <cell r="C387">
            <v>202</v>
          </cell>
          <cell r="D387">
            <v>0.7723483979506003</v>
          </cell>
          <cell r="E387">
            <v>307</v>
          </cell>
        </row>
        <row r="388">
          <cell r="B388" t="str">
            <v>75 - 79 años</v>
          </cell>
          <cell r="C388">
            <v>177</v>
          </cell>
          <cell r="D388">
            <v>0.6767607249369121</v>
          </cell>
          <cell r="E388">
            <v>195</v>
          </cell>
        </row>
        <row r="389">
          <cell r="B389" t="str">
            <v>80 - 84 años</v>
          </cell>
          <cell r="C389">
            <v>111</v>
          </cell>
          <cell r="D389">
            <v>0.4244092681807754</v>
          </cell>
          <cell r="E389">
            <v>125</v>
          </cell>
        </row>
        <row r="390">
          <cell r="B390" t="str">
            <v>85 y más  años</v>
          </cell>
          <cell r="C390">
            <v>103</v>
          </cell>
          <cell r="D390">
            <v>0.39382121281639515</v>
          </cell>
          <cell r="E390">
            <v>142</v>
          </cell>
        </row>
        <row r="391">
          <cell r="B391" t="str">
            <v>No especificado</v>
          </cell>
          <cell r="C391">
            <v>24</v>
          </cell>
          <cell r="D391">
            <v>0.09176416609314063</v>
          </cell>
          <cell r="E391">
            <v>12</v>
          </cell>
        </row>
        <row r="393">
          <cell r="B393" t="str">
            <v>NAUCALPAN DE JUAREZ</v>
          </cell>
        </row>
        <row r="394">
          <cell r="B394" t="str">
            <v>Población total </v>
          </cell>
          <cell r="C394">
            <v>786551</v>
          </cell>
          <cell r="D394">
            <v>100</v>
          </cell>
          <cell r="E394">
            <v>839723</v>
          </cell>
        </row>
        <row r="395">
          <cell r="B395" t="str">
            <v>Hombres</v>
          </cell>
          <cell r="C395">
            <v>387272</v>
          </cell>
          <cell r="D395">
            <v>49.23673099392156</v>
          </cell>
          <cell r="E395">
            <v>409423</v>
          </cell>
        </row>
        <row r="396">
          <cell r="B396" t="str">
            <v>Mujeres</v>
          </cell>
          <cell r="C396">
            <v>399279</v>
          </cell>
          <cell r="D396">
            <v>50.76326900607844</v>
          </cell>
          <cell r="E396">
            <v>430300</v>
          </cell>
        </row>
        <row r="398">
          <cell r="B398" t="str">
            <v>Población total, por grupos quinquenales de edad</v>
          </cell>
          <cell r="C398">
            <v>786551</v>
          </cell>
          <cell r="D398">
            <v>100.00000000000003</v>
          </cell>
          <cell r="E398">
            <v>839723</v>
          </cell>
        </row>
        <row r="399">
          <cell r="B399" t="str">
            <v>Menores de 1 año</v>
          </cell>
          <cell r="C399">
            <v>18195</v>
          </cell>
          <cell r="D399">
            <v>2.3132638570162647</v>
          </cell>
          <cell r="E399">
            <v>16880</v>
          </cell>
        </row>
        <row r="400">
          <cell r="B400" t="str">
            <v>1-4 años</v>
          </cell>
          <cell r="C400">
            <v>70910</v>
          </cell>
          <cell r="D400">
            <v>9.01530860681634</v>
          </cell>
          <cell r="E400">
            <v>72097</v>
          </cell>
        </row>
        <row r="401">
          <cell r="B401" t="str">
            <v>5 - 9 años</v>
          </cell>
          <cell r="C401">
            <v>86553</v>
          </cell>
          <cell r="D401">
            <v>11.004117978363768</v>
          </cell>
          <cell r="E401">
            <v>83960</v>
          </cell>
        </row>
        <row r="402">
          <cell r="B402" t="str">
            <v>10 - 14 años</v>
          </cell>
          <cell r="C402">
            <v>84160</v>
          </cell>
          <cell r="D402">
            <v>10.69987832956795</v>
          </cell>
          <cell r="E402">
            <v>80328</v>
          </cell>
        </row>
        <row r="403">
          <cell r="B403" t="str">
            <v>15 - 19 años</v>
          </cell>
          <cell r="C403">
            <v>101637</v>
          </cell>
          <cell r="D403">
            <v>12.921857578211712</v>
          </cell>
          <cell r="E403">
            <v>90288</v>
          </cell>
        </row>
        <row r="404">
          <cell r="B404" t="str">
            <v>20 - 24 años</v>
          </cell>
          <cell r="C404">
            <v>97015</v>
          </cell>
          <cell r="D404">
            <v>12.334228803980924</v>
          </cell>
          <cell r="E404">
            <v>106240</v>
          </cell>
        </row>
        <row r="405">
          <cell r="B405" t="str">
            <v>25- 29 años</v>
          </cell>
          <cell r="C405">
            <v>74405</v>
          </cell>
          <cell r="D405">
            <v>9.459653601610068</v>
          </cell>
          <cell r="E405">
            <v>86652</v>
          </cell>
        </row>
        <row r="406">
          <cell r="B406" t="str">
            <v>30 - 34 años</v>
          </cell>
          <cell r="C406">
            <v>57216</v>
          </cell>
          <cell r="D406">
            <v>7.274289906185359</v>
          </cell>
          <cell r="E406">
            <v>67078</v>
          </cell>
        </row>
        <row r="407">
          <cell r="B407" t="str">
            <v>35 - 39 años</v>
          </cell>
          <cell r="C407">
            <v>46432</v>
          </cell>
          <cell r="D407">
            <v>5.903240857871899</v>
          </cell>
          <cell r="E407">
            <v>55204</v>
          </cell>
        </row>
        <row r="408">
          <cell r="B408" t="str">
            <v>40 - 44 años</v>
          </cell>
          <cell r="C408">
            <v>36273</v>
          </cell>
          <cell r="D408">
            <v>4.611652645537289</v>
          </cell>
          <cell r="E408">
            <v>42493</v>
          </cell>
        </row>
        <row r="409">
          <cell r="B409" t="str">
            <v>45 - 49 años</v>
          </cell>
          <cell r="C409">
            <v>30874</v>
          </cell>
          <cell r="D409">
            <v>3.925238160017596</v>
          </cell>
          <cell r="E409">
            <v>35529</v>
          </cell>
        </row>
        <row r="410">
          <cell r="B410" t="str">
            <v>50 - 54 años</v>
          </cell>
          <cell r="C410">
            <v>24678</v>
          </cell>
          <cell r="D410">
            <v>3.137495216457674</v>
          </cell>
          <cell r="E410">
            <v>29563</v>
          </cell>
        </row>
        <row r="411">
          <cell r="B411" t="str">
            <v>55 - 59 años</v>
          </cell>
          <cell r="C411">
            <v>18386</v>
          </cell>
          <cell r="D411">
            <v>2.3375470884914007</v>
          </cell>
          <cell r="E411">
            <v>21921</v>
          </cell>
        </row>
        <row r="412">
          <cell r="B412" t="str">
            <v>60 - 64 años</v>
          </cell>
          <cell r="C412">
            <v>13687</v>
          </cell>
          <cell r="D412">
            <v>1.7401287392680196</v>
          </cell>
          <cell r="E412">
            <v>17912</v>
          </cell>
        </row>
        <row r="413">
          <cell r="B413" t="str">
            <v>65 - 69 años</v>
          </cell>
          <cell r="C413">
            <v>9285</v>
          </cell>
          <cell r="D413">
            <v>1.180470179301787</v>
          </cell>
          <cell r="E413">
            <v>12004</v>
          </cell>
        </row>
        <row r="414">
          <cell r="B414" t="str">
            <v>70 - 74 años</v>
          </cell>
          <cell r="C414">
            <v>5807</v>
          </cell>
          <cell r="D414">
            <v>0.7382865192466859</v>
          </cell>
          <cell r="E414">
            <v>8069</v>
          </cell>
        </row>
        <row r="415">
          <cell r="B415" t="str">
            <v>75 - 79 años</v>
          </cell>
          <cell r="C415">
            <v>4063</v>
          </cell>
          <cell r="D415">
            <v>0.5165590025313044</v>
          </cell>
          <cell r="E415">
            <v>4589</v>
          </cell>
        </row>
        <row r="416">
          <cell r="B416" t="str">
            <v>80 - 84 años</v>
          </cell>
          <cell r="C416">
            <v>2569</v>
          </cell>
          <cell r="D416">
            <v>0.3266158202074627</v>
          </cell>
          <cell r="E416">
            <v>2935</v>
          </cell>
        </row>
        <row r="417">
          <cell r="B417" t="str">
            <v>85 y más  años</v>
          </cell>
          <cell r="C417">
            <v>2280</v>
          </cell>
          <cell r="D417">
            <v>0.2898731296508428</v>
          </cell>
          <cell r="E417">
            <v>2577</v>
          </cell>
        </row>
        <row r="418">
          <cell r="B418" t="str">
            <v>No especificado</v>
          </cell>
          <cell r="C418">
            <v>2126</v>
          </cell>
          <cell r="D418">
            <v>0.27029397966565427</v>
          </cell>
          <cell r="E418">
            <v>3404</v>
          </cell>
        </row>
        <row r="420">
          <cell r="B420" t="str">
            <v>NEXTLALPAN</v>
          </cell>
        </row>
        <row r="421">
          <cell r="B421" t="str">
            <v>Población total </v>
          </cell>
          <cell r="C421">
            <v>10840</v>
          </cell>
          <cell r="D421">
            <v>100</v>
          </cell>
          <cell r="E421">
            <v>15053</v>
          </cell>
        </row>
        <row r="422">
          <cell r="B422" t="str">
            <v>Hombres</v>
          </cell>
          <cell r="C422">
            <v>5327</v>
          </cell>
          <cell r="D422">
            <v>49.14206642066421</v>
          </cell>
          <cell r="E422">
            <v>7427</v>
          </cell>
        </row>
        <row r="423">
          <cell r="B423" t="str">
            <v>Mujeres</v>
          </cell>
          <cell r="C423">
            <v>5513</v>
          </cell>
          <cell r="D423">
            <v>50.85793357933579</v>
          </cell>
          <cell r="E423">
            <v>7626</v>
          </cell>
        </row>
        <row r="425">
          <cell r="B425" t="str">
            <v>Población total, por grupos quinquenales de edad</v>
          </cell>
          <cell r="C425">
            <v>10840</v>
          </cell>
          <cell r="D425">
            <v>99.99999999999999</v>
          </cell>
          <cell r="E425">
            <v>15053</v>
          </cell>
        </row>
        <row r="426">
          <cell r="B426" t="str">
            <v>Menores de 1 año</v>
          </cell>
          <cell r="C426">
            <v>292</v>
          </cell>
          <cell r="D426">
            <v>2.6937269372693726</v>
          </cell>
          <cell r="E426">
            <v>326</v>
          </cell>
        </row>
        <row r="427">
          <cell r="B427" t="str">
            <v>1-4 años</v>
          </cell>
          <cell r="C427">
            <v>1240</v>
          </cell>
          <cell r="D427">
            <v>11.439114391143912</v>
          </cell>
          <cell r="E427">
            <v>1603</v>
          </cell>
        </row>
        <row r="428">
          <cell r="B428" t="str">
            <v>5 - 9 años</v>
          </cell>
          <cell r="C428">
            <v>1561</v>
          </cell>
          <cell r="D428">
            <v>14.400369003690036</v>
          </cell>
          <cell r="E428">
            <v>1996</v>
          </cell>
        </row>
        <row r="429">
          <cell r="B429" t="str">
            <v>10 - 14 años</v>
          </cell>
          <cell r="C429">
            <v>1446</v>
          </cell>
          <cell r="D429">
            <v>13.339483394833948</v>
          </cell>
          <cell r="E429">
            <v>1865</v>
          </cell>
        </row>
        <row r="430">
          <cell r="B430" t="str">
            <v>15 - 19 años</v>
          </cell>
          <cell r="C430">
            <v>1240</v>
          </cell>
          <cell r="D430">
            <v>11.439114391143912</v>
          </cell>
          <cell r="E430">
            <v>1720</v>
          </cell>
        </row>
        <row r="431">
          <cell r="B431" t="str">
            <v>20 - 24 años</v>
          </cell>
          <cell r="C431">
            <v>1094</v>
          </cell>
          <cell r="D431">
            <v>10.092250922509226</v>
          </cell>
          <cell r="E431">
            <v>1549</v>
          </cell>
        </row>
        <row r="432">
          <cell r="B432" t="str">
            <v>25- 29 años</v>
          </cell>
          <cell r="C432">
            <v>825</v>
          </cell>
          <cell r="D432">
            <v>7.61070110701107</v>
          </cell>
          <cell r="E432">
            <v>1302</v>
          </cell>
        </row>
        <row r="433">
          <cell r="B433" t="str">
            <v>30 - 34 años</v>
          </cell>
          <cell r="C433">
            <v>724</v>
          </cell>
          <cell r="D433">
            <v>6.678966789667896</v>
          </cell>
          <cell r="E433">
            <v>1111</v>
          </cell>
        </row>
        <row r="434">
          <cell r="B434" t="str">
            <v>35 - 39 años</v>
          </cell>
          <cell r="C434">
            <v>599</v>
          </cell>
          <cell r="D434">
            <v>5.525830258302583</v>
          </cell>
          <cell r="E434">
            <v>919</v>
          </cell>
        </row>
        <row r="435">
          <cell r="B435" t="str">
            <v>40 - 44 años</v>
          </cell>
          <cell r="C435">
            <v>415</v>
          </cell>
          <cell r="D435">
            <v>3.8284132841328415</v>
          </cell>
          <cell r="E435">
            <v>704</v>
          </cell>
        </row>
        <row r="436">
          <cell r="B436" t="str">
            <v>45 - 49 años</v>
          </cell>
          <cell r="C436">
            <v>376</v>
          </cell>
          <cell r="D436">
            <v>3.4686346863468636</v>
          </cell>
          <cell r="E436">
            <v>498</v>
          </cell>
        </row>
        <row r="437">
          <cell r="B437" t="str">
            <v>50 - 54 años</v>
          </cell>
          <cell r="C437">
            <v>262</v>
          </cell>
          <cell r="D437">
            <v>2.4169741697416973</v>
          </cell>
          <cell r="E437">
            <v>406</v>
          </cell>
        </row>
        <row r="438">
          <cell r="B438" t="str">
            <v>55 - 59 años</v>
          </cell>
          <cell r="C438">
            <v>198</v>
          </cell>
          <cell r="D438">
            <v>1.8265682656826567</v>
          </cell>
          <cell r="E438">
            <v>267</v>
          </cell>
        </row>
        <row r="439">
          <cell r="B439" t="str">
            <v>60 - 64 años</v>
          </cell>
          <cell r="C439">
            <v>184</v>
          </cell>
          <cell r="D439">
            <v>1.6974169741697416</v>
          </cell>
          <cell r="E439">
            <v>259</v>
          </cell>
        </row>
        <row r="440">
          <cell r="B440" t="str">
            <v>65 - 69 años</v>
          </cell>
          <cell r="C440">
            <v>133</v>
          </cell>
          <cell r="D440">
            <v>1.2269372693726939</v>
          </cell>
          <cell r="E440">
            <v>179</v>
          </cell>
        </row>
        <row r="441">
          <cell r="B441" t="str">
            <v>70 - 74 años</v>
          </cell>
          <cell r="C441">
            <v>75</v>
          </cell>
          <cell r="D441">
            <v>0.6918819188191881</v>
          </cell>
          <cell r="E441">
            <v>143</v>
          </cell>
        </row>
        <row r="442">
          <cell r="B442" t="str">
            <v>75 - 79 años</v>
          </cell>
          <cell r="C442">
            <v>72</v>
          </cell>
          <cell r="D442">
            <v>0.6642066420664207</v>
          </cell>
          <cell r="E442">
            <v>94</v>
          </cell>
        </row>
        <row r="443">
          <cell r="B443" t="str">
            <v>80 - 84 años</v>
          </cell>
          <cell r="C443">
            <v>52</v>
          </cell>
          <cell r="D443">
            <v>0.4797047970479705</v>
          </cell>
          <cell r="E443">
            <v>48</v>
          </cell>
        </row>
        <row r="444">
          <cell r="B444" t="str">
            <v>85 y más  años</v>
          </cell>
          <cell r="C444">
            <v>48</v>
          </cell>
          <cell r="D444">
            <v>0.44280442804428044</v>
          </cell>
          <cell r="E444">
            <v>60</v>
          </cell>
        </row>
        <row r="445">
          <cell r="B445" t="str">
            <v>No especificado</v>
          </cell>
          <cell r="C445">
            <v>4</v>
          </cell>
          <cell r="D445">
            <v>0.03690036900369004</v>
          </cell>
          <cell r="E445">
            <v>4</v>
          </cell>
        </row>
        <row r="447">
          <cell r="B447" t="str">
            <v>NEZAHUALCOYOTL</v>
          </cell>
        </row>
        <row r="448">
          <cell r="B448" t="str">
            <v>Población total </v>
          </cell>
          <cell r="C448">
            <v>1256115</v>
          </cell>
          <cell r="D448">
            <v>100</v>
          </cell>
          <cell r="E448">
            <v>1233868</v>
          </cell>
        </row>
        <row r="449">
          <cell r="B449" t="str">
            <v>Hombres</v>
          </cell>
          <cell r="C449">
            <v>615947</v>
          </cell>
          <cell r="D449">
            <v>49.03587649220016</v>
          </cell>
          <cell r="E449">
            <v>604881</v>
          </cell>
        </row>
        <row r="450">
          <cell r="B450" t="str">
            <v>Mujeres</v>
          </cell>
          <cell r="C450">
            <v>640168</v>
          </cell>
          <cell r="D450">
            <v>50.96412350779984</v>
          </cell>
          <cell r="E450">
            <v>628987</v>
          </cell>
        </row>
        <row r="452">
          <cell r="B452" t="str">
            <v>Población total, por grupos quinquenales de edad</v>
          </cell>
          <cell r="C452">
            <v>1256115</v>
          </cell>
          <cell r="D452">
            <v>100</v>
          </cell>
          <cell r="E452">
            <v>1233868</v>
          </cell>
        </row>
        <row r="453">
          <cell r="B453" t="str">
            <v>Menores de 1 año</v>
          </cell>
          <cell r="C453">
            <v>29579</v>
          </cell>
          <cell r="D453">
            <v>2.35480031684997</v>
          </cell>
          <cell r="E453">
            <v>24926</v>
          </cell>
        </row>
        <row r="454">
          <cell r="B454" t="str">
            <v>1-4 años</v>
          </cell>
          <cell r="C454">
            <v>117478</v>
          </cell>
          <cell r="D454">
            <v>9.352487630511536</v>
          </cell>
          <cell r="E454">
            <v>108621</v>
          </cell>
        </row>
        <row r="455">
          <cell r="B455" t="str">
            <v>5 - 9 años</v>
          </cell>
          <cell r="C455">
            <v>142158</v>
          </cell>
          <cell r="D455">
            <v>11.317275886363907</v>
          </cell>
          <cell r="E455">
            <v>126317</v>
          </cell>
        </row>
        <row r="456">
          <cell r="B456" t="str">
            <v>10 - 14 años</v>
          </cell>
          <cell r="C456">
            <v>144229</v>
          </cell>
          <cell r="D456">
            <v>11.482149325499655</v>
          </cell>
          <cell r="E456">
            <v>120086</v>
          </cell>
        </row>
        <row r="457">
          <cell r="B457" t="str">
            <v>15 - 19 años</v>
          </cell>
          <cell r="C457">
            <v>164393</v>
          </cell>
          <cell r="D457">
            <v>13.087416359170936</v>
          </cell>
          <cell r="E457">
            <v>130667</v>
          </cell>
        </row>
        <row r="458">
          <cell r="B458" t="str">
            <v>20 - 24 años</v>
          </cell>
          <cell r="C458">
            <v>149029</v>
          </cell>
          <cell r="D458">
            <v>11.864279942521186</v>
          </cell>
          <cell r="E458">
            <v>153922</v>
          </cell>
        </row>
        <row r="459">
          <cell r="B459" t="str">
            <v>25- 29 años</v>
          </cell>
          <cell r="C459">
            <v>118062</v>
          </cell>
          <cell r="D459">
            <v>9.398980188915823</v>
          </cell>
          <cell r="E459">
            <v>127915</v>
          </cell>
        </row>
        <row r="460">
          <cell r="B460" t="str">
            <v>30 - 34 años</v>
          </cell>
          <cell r="C460">
            <v>89358</v>
          </cell>
          <cell r="D460">
            <v>7.11383909912707</v>
          </cell>
          <cell r="E460">
            <v>100416</v>
          </cell>
        </row>
        <row r="461">
          <cell r="B461" t="str">
            <v>35 - 39 años</v>
          </cell>
          <cell r="C461">
            <v>71245</v>
          </cell>
          <cell r="D461">
            <v>5.671853293687282</v>
          </cell>
          <cell r="E461">
            <v>81480</v>
          </cell>
        </row>
        <row r="462">
          <cell r="B462" t="str">
            <v>40 - 44 años</v>
          </cell>
          <cell r="C462">
            <v>55140</v>
          </cell>
          <cell r="D462">
            <v>4.389725463034833</v>
          </cell>
          <cell r="E462">
            <v>61280</v>
          </cell>
        </row>
        <row r="463">
          <cell r="B463" t="str">
            <v>45 - 49 años</v>
          </cell>
          <cell r="C463">
            <v>47075</v>
          </cell>
          <cell r="D463">
            <v>3.747666415893449</v>
          </cell>
          <cell r="E463">
            <v>51310</v>
          </cell>
        </row>
        <row r="464">
          <cell r="B464" t="str">
            <v>50 - 54 años</v>
          </cell>
          <cell r="C464">
            <v>37726</v>
          </cell>
          <cell r="D464">
            <v>3.0033874286988054</v>
          </cell>
          <cell r="E464">
            <v>42613</v>
          </cell>
        </row>
        <row r="465">
          <cell r="B465" t="str">
            <v>55 - 59 años</v>
          </cell>
          <cell r="C465">
            <v>29081</v>
          </cell>
          <cell r="D465">
            <v>2.315154265333986</v>
          </cell>
          <cell r="E465">
            <v>32045</v>
          </cell>
        </row>
        <row r="466">
          <cell r="B466" t="str">
            <v>60 - 64 años</v>
          </cell>
          <cell r="C466">
            <v>21482</v>
          </cell>
          <cell r="D466">
            <v>1.7101937322617753</v>
          </cell>
          <cell r="E466">
            <v>27093</v>
          </cell>
        </row>
        <row r="467">
          <cell r="B467" t="str">
            <v>65 - 69 años</v>
          </cell>
          <cell r="C467">
            <v>14692</v>
          </cell>
          <cell r="D467">
            <v>1.1696381302667351</v>
          </cell>
          <cell r="E467">
            <v>18177</v>
          </cell>
        </row>
        <row r="468">
          <cell r="B468" t="str">
            <v>70 - 74 años</v>
          </cell>
          <cell r="C468">
            <v>8387</v>
          </cell>
          <cell r="D468">
            <v>0.667693642699912</v>
          </cell>
          <cell r="E468">
            <v>11798</v>
          </cell>
        </row>
        <row r="469">
          <cell r="B469" t="str">
            <v>75 - 79 años</v>
          </cell>
          <cell r="C469">
            <v>5795</v>
          </cell>
          <cell r="D469">
            <v>0.4613431095082855</v>
          </cell>
          <cell r="E469">
            <v>6268</v>
          </cell>
        </row>
        <row r="470">
          <cell r="B470" t="str">
            <v>80 - 84 años</v>
          </cell>
          <cell r="C470">
            <v>3437</v>
          </cell>
          <cell r="D470">
            <v>0.27362144389645854</v>
          </cell>
          <cell r="E470">
            <v>3643</v>
          </cell>
        </row>
        <row r="471">
          <cell r="B471" t="str">
            <v>85 y más  años</v>
          </cell>
          <cell r="C471">
            <v>3269</v>
          </cell>
          <cell r="D471">
            <v>0.2602468723007049</v>
          </cell>
          <cell r="E471">
            <v>3327</v>
          </cell>
        </row>
        <row r="472">
          <cell r="B472" t="str">
            <v>No especificado</v>
          </cell>
          <cell r="C472">
            <v>4500</v>
          </cell>
          <cell r="D472">
            <v>0.35824745345768505</v>
          </cell>
          <cell r="E472">
            <v>1964</v>
          </cell>
        </row>
        <row r="474">
          <cell r="B474" t="str">
            <v>NICOLAS ROMERO</v>
          </cell>
        </row>
        <row r="475">
          <cell r="B475" t="str">
            <v>Población total </v>
          </cell>
          <cell r="C475">
            <v>184134</v>
          </cell>
          <cell r="D475">
            <v>100</v>
          </cell>
          <cell r="E475">
            <v>237064</v>
          </cell>
        </row>
        <row r="476">
          <cell r="B476" t="str">
            <v>Hombres</v>
          </cell>
          <cell r="C476">
            <v>91328</v>
          </cell>
          <cell r="D476">
            <v>49.5986618440918</v>
          </cell>
          <cell r="E476">
            <v>117973</v>
          </cell>
        </row>
        <row r="477">
          <cell r="B477" t="str">
            <v>Mujeres</v>
          </cell>
          <cell r="C477">
            <v>92806</v>
          </cell>
          <cell r="D477">
            <v>50.40133815590819</v>
          </cell>
          <cell r="E477">
            <v>119091</v>
          </cell>
        </row>
        <row r="479">
          <cell r="B479" t="str">
            <v>Población total, por grupos quinquenales de edad</v>
          </cell>
          <cell r="C479">
            <v>184134</v>
          </cell>
          <cell r="D479">
            <v>100.00000000000001</v>
          </cell>
          <cell r="E479">
            <v>237064</v>
          </cell>
        </row>
        <row r="480">
          <cell r="B480" t="str">
            <v>Menores de 1 año</v>
          </cell>
          <cell r="C480">
            <v>4388</v>
          </cell>
          <cell r="D480">
            <v>2.3830471287214747</v>
          </cell>
          <cell r="E480">
            <v>4877</v>
          </cell>
        </row>
        <row r="481">
          <cell r="B481" t="str">
            <v>1-4 años</v>
          </cell>
          <cell r="C481">
            <v>19249</v>
          </cell>
          <cell r="D481">
            <v>10.453799950036387</v>
          </cell>
          <cell r="E481">
            <v>23026</v>
          </cell>
        </row>
        <row r="482">
          <cell r="B482" t="str">
            <v>5 - 9 años</v>
          </cell>
          <cell r="C482">
            <v>24560</v>
          </cell>
          <cell r="D482">
            <v>13.338112461576895</v>
          </cell>
          <cell r="E482">
            <v>29133</v>
          </cell>
        </row>
        <row r="483">
          <cell r="B483" t="str">
            <v>10 - 14 años</v>
          </cell>
          <cell r="C483">
            <v>24469</v>
          </cell>
          <cell r="D483">
            <v>13.288691930876425</v>
          </cell>
          <cell r="E483">
            <v>27849</v>
          </cell>
        </row>
        <row r="484">
          <cell r="B484" t="str">
            <v>15 - 19 años</v>
          </cell>
          <cell r="C484">
            <v>23000</v>
          </cell>
          <cell r="D484">
            <v>12.490903363854585</v>
          </cell>
          <cell r="E484">
            <v>26687</v>
          </cell>
        </row>
        <row r="485">
          <cell r="B485" t="str">
            <v>20 - 24 años</v>
          </cell>
          <cell r="C485">
            <v>19125</v>
          </cell>
          <cell r="D485">
            <v>10.386457688422562</v>
          </cell>
          <cell r="E485">
            <v>26946</v>
          </cell>
        </row>
        <row r="486">
          <cell r="B486" t="str">
            <v>25- 29 años</v>
          </cell>
          <cell r="C486">
            <v>15362</v>
          </cell>
          <cell r="D486">
            <v>8.342837281544963</v>
          </cell>
          <cell r="E486">
            <v>22044</v>
          </cell>
        </row>
        <row r="487">
          <cell r="B487" t="str">
            <v>30 - 34 años</v>
          </cell>
          <cell r="C487">
            <v>13211</v>
          </cell>
          <cell r="D487">
            <v>7.174666275647083</v>
          </cell>
          <cell r="E487">
            <v>18607</v>
          </cell>
        </row>
        <row r="488">
          <cell r="B488" t="str">
            <v>35 - 39 años</v>
          </cell>
          <cell r="C488">
            <v>10858</v>
          </cell>
          <cell r="D488">
            <v>5.896792553249265</v>
          </cell>
          <cell r="E488">
            <v>15887</v>
          </cell>
        </row>
        <row r="489">
          <cell r="B489" t="str">
            <v>40 - 44 años</v>
          </cell>
          <cell r="C489">
            <v>7842</v>
          </cell>
          <cell r="D489">
            <v>4.258854964319463</v>
          </cell>
          <cell r="E489">
            <v>11519</v>
          </cell>
        </row>
        <row r="490">
          <cell r="B490" t="str">
            <v>45 - 49 años</v>
          </cell>
          <cell r="C490">
            <v>6249</v>
          </cell>
          <cell r="D490">
            <v>3.3937241356837955</v>
          </cell>
          <cell r="E490">
            <v>8800</v>
          </cell>
        </row>
        <row r="491">
          <cell r="B491" t="str">
            <v>50 - 54 años</v>
          </cell>
          <cell r="C491">
            <v>4540</v>
          </cell>
          <cell r="D491">
            <v>2.4655957074739048</v>
          </cell>
          <cell r="E491">
            <v>6493</v>
          </cell>
        </row>
        <row r="492">
          <cell r="B492" t="str">
            <v>55 - 59 años</v>
          </cell>
          <cell r="C492">
            <v>3307</v>
          </cell>
          <cell r="D492">
            <v>1.795974670620309</v>
          </cell>
          <cell r="E492">
            <v>4607</v>
          </cell>
        </row>
        <row r="493">
          <cell r="B493" t="str">
            <v>60 - 64 años</v>
          </cell>
          <cell r="C493">
            <v>2685</v>
          </cell>
          <cell r="D493">
            <v>1.4581771970412851</v>
          </cell>
          <cell r="E493">
            <v>3593</v>
          </cell>
        </row>
        <row r="494">
          <cell r="B494" t="str">
            <v>65 - 69 años</v>
          </cell>
          <cell r="C494">
            <v>1918</v>
          </cell>
          <cell r="D494">
            <v>1.0416327239944823</v>
          </cell>
          <cell r="E494">
            <v>2593</v>
          </cell>
        </row>
        <row r="495">
          <cell r="B495" t="str">
            <v>70 - 74 años</v>
          </cell>
          <cell r="C495">
            <v>1180</v>
          </cell>
          <cell r="D495">
            <v>0.6408376508412351</v>
          </cell>
          <cell r="E495">
            <v>1795</v>
          </cell>
        </row>
        <row r="496">
          <cell r="B496" t="str">
            <v>75 - 79 años</v>
          </cell>
          <cell r="C496">
            <v>847</v>
          </cell>
          <cell r="D496">
            <v>0.4599910934428188</v>
          </cell>
          <cell r="E496">
            <v>1081</v>
          </cell>
        </row>
        <row r="497">
          <cell r="B497" t="str">
            <v>80 - 84 años</v>
          </cell>
          <cell r="C497">
            <v>528</v>
          </cell>
          <cell r="D497">
            <v>0.28674769461370525</v>
          </cell>
          <cell r="E497">
            <v>573</v>
          </cell>
        </row>
        <row r="498">
          <cell r="B498" t="str">
            <v>85 y más  años</v>
          </cell>
          <cell r="C498">
            <v>519</v>
          </cell>
          <cell r="D498">
            <v>0.2818599498191534</v>
          </cell>
          <cell r="E498">
            <v>604</v>
          </cell>
        </row>
        <row r="499">
          <cell r="B499" t="str">
            <v>No especificado</v>
          </cell>
          <cell r="C499">
            <v>297</v>
          </cell>
          <cell r="D499">
            <v>0.1612955782202092</v>
          </cell>
          <cell r="E499">
            <v>350</v>
          </cell>
        </row>
        <row r="501">
          <cell r="B501" t="str">
            <v>LA PAZ</v>
          </cell>
        </row>
        <row r="502">
          <cell r="B502" t="str">
            <v>Población total </v>
          </cell>
          <cell r="C502">
            <v>134782</v>
          </cell>
          <cell r="D502">
            <v>100</v>
          </cell>
          <cell r="E502">
            <v>178538</v>
          </cell>
        </row>
        <row r="503">
          <cell r="B503" t="str">
            <v>Hombres</v>
          </cell>
          <cell r="C503">
            <v>66515</v>
          </cell>
          <cell r="D503">
            <v>49.350061580923274</v>
          </cell>
          <cell r="E503">
            <v>88597</v>
          </cell>
        </row>
        <row r="504">
          <cell r="B504" t="str">
            <v>Mujeres</v>
          </cell>
          <cell r="C504">
            <v>68267</v>
          </cell>
          <cell r="D504">
            <v>50.64993841907673</v>
          </cell>
          <cell r="E504">
            <v>89941</v>
          </cell>
        </row>
        <row r="506">
          <cell r="B506" t="str">
            <v>Población total, por grupos quinquenales de edad</v>
          </cell>
          <cell r="C506">
            <v>134782</v>
          </cell>
          <cell r="D506">
            <v>100.00000000000001</v>
          </cell>
          <cell r="E506">
            <v>178538</v>
          </cell>
        </row>
        <row r="507">
          <cell r="B507" t="str">
            <v>Menores de 1 año</v>
          </cell>
          <cell r="C507">
            <v>3387</v>
          </cell>
          <cell r="D507">
            <v>2.5129468326631152</v>
          </cell>
          <cell r="E507">
            <v>4224</v>
          </cell>
        </row>
        <row r="508">
          <cell r="B508" t="str">
            <v>1-4 años</v>
          </cell>
          <cell r="C508">
            <v>13924</v>
          </cell>
          <cell r="D508">
            <v>10.330756332447953</v>
          </cell>
          <cell r="E508">
            <v>18505</v>
          </cell>
        </row>
        <row r="509">
          <cell r="B509" t="str">
            <v>5 - 9 años</v>
          </cell>
          <cell r="C509">
            <v>17489</v>
          </cell>
          <cell r="D509">
            <v>12.975768277663189</v>
          </cell>
          <cell r="E509">
            <v>21054</v>
          </cell>
        </row>
        <row r="510">
          <cell r="B510" t="str">
            <v>10 - 14 años</v>
          </cell>
          <cell r="C510">
            <v>17741</v>
          </cell>
          <cell r="D510">
            <v>13.162736863972935</v>
          </cell>
          <cell r="E510">
            <v>19637</v>
          </cell>
        </row>
        <row r="511">
          <cell r="B511" t="str">
            <v>15 - 19 años</v>
          </cell>
          <cell r="C511">
            <v>17752</v>
          </cell>
          <cell r="D511">
            <v>13.170898191153121</v>
          </cell>
          <cell r="E511">
            <v>20149</v>
          </cell>
        </row>
        <row r="512">
          <cell r="B512" t="str">
            <v>20 - 24 años</v>
          </cell>
          <cell r="C512">
            <v>14357</v>
          </cell>
          <cell r="D512">
            <v>10.652015847813507</v>
          </cell>
          <cell r="E512">
            <v>21652</v>
          </cell>
        </row>
        <row r="513">
          <cell r="B513" t="str">
            <v>25- 29 años</v>
          </cell>
          <cell r="C513">
            <v>11438</v>
          </cell>
          <cell r="D513">
            <v>8.48629638972563</v>
          </cell>
          <cell r="E513">
            <v>17528</v>
          </cell>
        </row>
        <row r="514">
          <cell r="B514" t="str">
            <v>30 - 34 años</v>
          </cell>
          <cell r="C514">
            <v>9461</v>
          </cell>
          <cell r="D514">
            <v>7.01948331379561</v>
          </cell>
          <cell r="E514">
            <v>13956</v>
          </cell>
        </row>
        <row r="515">
          <cell r="B515" t="str">
            <v>35 - 39 años</v>
          </cell>
          <cell r="C515">
            <v>8064</v>
          </cell>
          <cell r="D515">
            <v>5.9829947619118276</v>
          </cell>
          <cell r="E515">
            <v>11699</v>
          </cell>
        </row>
        <row r="516">
          <cell r="B516" t="str">
            <v>40 - 44 años</v>
          </cell>
          <cell r="C516">
            <v>5966</v>
          </cell>
          <cell r="D516">
            <v>4.426407086999748</v>
          </cell>
          <cell r="E516">
            <v>8454</v>
          </cell>
        </row>
        <row r="517">
          <cell r="B517" t="str">
            <v>45 - 49 años</v>
          </cell>
          <cell r="C517">
            <v>4428</v>
          </cell>
          <cell r="D517">
            <v>3.2853051594426557</v>
          </cell>
          <cell r="E517">
            <v>6691</v>
          </cell>
        </row>
        <row r="518">
          <cell r="B518" t="str">
            <v>50 - 54 años</v>
          </cell>
          <cell r="C518">
            <v>3161</v>
          </cell>
          <cell r="D518">
            <v>2.345268656051995</v>
          </cell>
          <cell r="E518">
            <v>4846</v>
          </cell>
        </row>
        <row r="519">
          <cell r="B519" t="str">
            <v>55 - 59 años</v>
          </cell>
          <cell r="C519">
            <v>2350</v>
          </cell>
          <cell r="D519">
            <v>1.743556261221825</v>
          </cell>
          <cell r="E519">
            <v>3231</v>
          </cell>
        </row>
        <row r="520">
          <cell r="B520" t="str">
            <v>60 - 64 años</v>
          </cell>
          <cell r="C520">
            <v>1788</v>
          </cell>
          <cell r="D520">
            <v>1.3265866361977119</v>
          </cell>
          <cell r="E520">
            <v>2563</v>
          </cell>
        </row>
        <row r="521">
          <cell r="B521" t="str">
            <v>65 - 69 años</v>
          </cell>
          <cell r="C521">
            <v>1301</v>
          </cell>
          <cell r="D521">
            <v>0.9652624237657846</v>
          </cell>
          <cell r="E521">
            <v>1648</v>
          </cell>
        </row>
        <row r="522">
          <cell r="B522" t="str">
            <v>70 - 74 años</v>
          </cell>
          <cell r="C522">
            <v>757</v>
          </cell>
          <cell r="D522">
            <v>0.5616476977637963</v>
          </cell>
          <cell r="E522">
            <v>1173</v>
          </cell>
        </row>
        <row r="523">
          <cell r="B523" t="str">
            <v>75 - 79 años</v>
          </cell>
          <cell r="C523">
            <v>508</v>
          </cell>
          <cell r="D523">
            <v>0.37690492795773917</v>
          </cell>
          <cell r="E523">
            <v>674</v>
          </cell>
        </row>
        <row r="524">
          <cell r="B524" t="str">
            <v>80 - 84 años</v>
          </cell>
          <cell r="C524">
            <v>324</v>
          </cell>
          <cell r="D524">
            <v>0.2403881823982431</v>
          </cell>
          <cell r="E524">
            <v>339</v>
          </cell>
        </row>
        <row r="525">
          <cell r="B525" t="str">
            <v>85 y más  años</v>
          </cell>
          <cell r="C525">
            <v>367</v>
          </cell>
          <cell r="D525">
            <v>0.2722915522844297</v>
          </cell>
          <cell r="E525">
            <v>376</v>
          </cell>
        </row>
        <row r="526">
          <cell r="B526" t="str">
            <v>No especificado</v>
          </cell>
          <cell r="C526">
            <v>219</v>
          </cell>
          <cell r="D526">
            <v>0.16248460476918283</v>
          </cell>
          <cell r="E526">
            <v>139</v>
          </cell>
        </row>
        <row r="528">
          <cell r="B528" t="str">
            <v>TECAMAC</v>
          </cell>
        </row>
        <row r="529">
          <cell r="B529" t="str">
            <v>Población total </v>
          </cell>
          <cell r="C529">
            <v>123218</v>
          </cell>
          <cell r="D529">
            <v>100</v>
          </cell>
          <cell r="E529">
            <v>148432</v>
          </cell>
        </row>
        <row r="530">
          <cell r="B530" t="str">
            <v>Hombres</v>
          </cell>
          <cell r="C530">
            <v>60886</v>
          </cell>
          <cell r="D530">
            <v>49.41323507929036</v>
          </cell>
          <cell r="E530">
            <v>73396</v>
          </cell>
        </row>
        <row r="531">
          <cell r="B531" t="str">
            <v>Mujeres</v>
          </cell>
          <cell r="C531">
            <v>62332</v>
          </cell>
          <cell r="D531">
            <v>50.58676492070964</v>
          </cell>
          <cell r="E531">
            <v>75036</v>
          </cell>
        </row>
        <row r="533">
          <cell r="B533" t="str">
            <v>Población total, por grupos quinquenales de edad</v>
          </cell>
          <cell r="C533">
            <v>123218</v>
          </cell>
          <cell r="D533">
            <v>99.99999999999999</v>
          </cell>
          <cell r="E533">
            <v>148432</v>
          </cell>
        </row>
        <row r="534">
          <cell r="B534" t="str">
            <v>Menores de 1 año</v>
          </cell>
          <cell r="C534">
            <v>2793</v>
          </cell>
          <cell r="D534">
            <v>2.2667142787579735</v>
          </cell>
          <cell r="E534">
            <v>3079</v>
          </cell>
        </row>
        <row r="535">
          <cell r="B535" t="str">
            <v>1-4 años</v>
          </cell>
          <cell r="C535">
            <v>12014</v>
          </cell>
          <cell r="D535">
            <v>9.750198834585856</v>
          </cell>
          <cell r="E535">
            <v>13863</v>
          </cell>
        </row>
        <row r="536">
          <cell r="B536" t="str">
            <v>5 - 9 años</v>
          </cell>
          <cell r="C536">
            <v>16365</v>
          </cell>
          <cell r="D536">
            <v>13.281338765440115</v>
          </cell>
          <cell r="E536">
            <v>17073</v>
          </cell>
        </row>
        <row r="537">
          <cell r="B537" t="str">
            <v>10 - 14 años</v>
          </cell>
          <cell r="C537">
            <v>16411</v>
          </cell>
          <cell r="D537">
            <v>13.318670973396744</v>
          </cell>
          <cell r="E537">
            <v>17348</v>
          </cell>
        </row>
        <row r="538">
          <cell r="B538" t="str">
            <v>15 - 19 años</v>
          </cell>
          <cell r="C538">
            <v>15500</v>
          </cell>
          <cell r="D538">
            <v>12.579330941907838</v>
          </cell>
          <cell r="E538">
            <v>17165</v>
          </cell>
        </row>
        <row r="539">
          <cell r="B539" t="str">
            <v>20 - 24 años</v>
          </cell>
          <cell r="C539">
            <v>12199</v>
          </cell>
          <cell r="D539">
            <v>9.900339236150563</v>
          </cell>
          <cell r="E539">
            <v>16843</v>
          </cell>
        </row>
        <row r="540">
          <cell r="B540" t="str">
            <v>25- 29 años</v>
          </cell>
          <cell r="C540">
            <v>9725</v>
          </cell>
          <cell r="D540">
            <v>7.892515703874434</v>
          </cell>
          <cell r="E540">
            <v>12804</v>
          </cell>
        </row>
        <row r="541">
          <cell r="B541" t="str">
            <v>30 - 34 años</v>
          </cell>
          <cell r="C541">
            <v>8697</v>
          </cell>
          <cell r="D541">
            <v>7.058222013017579</v>
          </cell>
          <cell r="E541">
            <v>11058</v>
          </cell>
        </row>
        <row r="542">
          <cell r="B542" t="str">
            <v>35 - 39 años</v>
          </cell>
          <cell r="C542">
            <v>7591</v>
          </cell>
          <cell r="D542">
            <v>6.1606258825820905</v>
          </cell>
          <cell r="E542">
            <v>9782</v>
          </cell>
        </row>
        <row r="543">
          <cell r="B543" t="str">
            <v>40 - 44 años</v>
          </cell>
          <cell r="C543">
            <v>5969</v>
          </cell>
          <cell r="D543">
            <v>4.844259767241799</v>
          </cell>
          <cell r="E543">
            <v>7814</v>
          </cell>
        </row>
        <row r="544">
          <cell r="B544" t="str">
            <v>45 - 49 años</v>
          </cell>
          <cell r="C544">
            <v>4678</v>
          </cell>
          <cell r="D544">
            <v>3.796523235241604</v>
          </cell>
          <cell r="E544">
            <v>6304</v>
          </cell>
        </row>
        <row r="545">
          <cell r="B545" t="str">
            <v>50 - 54 años</v>
          </cell>
          <cell r="C545">
            <v>3330</v>
          </cell>
          <cell r="D545">
            <v>2.7025272281647164</v>
          </cell>
          <cell r="E545">
            <v>4726</v>
          </cell>
        </row>
        <row r="546">
          <cell r="B546" t="str">
            <v>55 - 59 años</v>
          </cell>
          <cell r="C546">
            <v>2351</v>
          </cell>
          <cell r="D546">
            <v>1.9080004544790534</v>
          </cell>
          <cell r="E546">
            <v>3244</v>
          </cell>
        </row>
        <row r="547">
          <cell r="B547" t="str">
            <v>60 - 64 años</v>
          </cell>
          <cell r="C547">
            <v>1821</v>
          </cell>
          <cell r="D547">
            <v>1.477868493239624</v>
          </cell>
          <cell r="E547">
            <v>2453</v>
          </cell>
        </row>
        <row r="548">
          <cell r="B548" t="str">
            <v>65 - 69 años</v>
          </cell>
          <cell r="C548">
            <v>1391</v>
          </cell>
          <cell r="D548">
            <v>1.128893505818955</v>
          </cell>
          <cell r="E548">
            <v>1774</v>
          </cell>
        </row>
        <row r="549">
          <cell r="B549" t="str">
            <v>70 - 74 años</v>
          </cell>
          <cell r="C549">
            <v>890</v>
          </cell>
          <cell r="D549">
            <v>0.7222970669869662</v>
          </cell>
          <cell r="E549">
            <v>1292</v>
          </cell>
        </row>
        <row r="550">
          <cell r="B550" t="str">
            <v>75 - 79 años</v>
          </cell>
          <cell r="C550">
            <v>621</v>
          </cell>
          <cell r="D550">
            <v>0.5039848074145011</v>
          </cell>
          <cell r="E550">
            <v>773</v>
          </cell>
        </row>
        <row r="551">
          <cell r="B551" t="str">
            <v>80 - 84 años</v>
          </cell>
          <cell r="C551">
            <v>341</v>
          </cell>
          <cell r="D551">
            <v>0.2767452807219724</v>
          </cell>
          <cell r="E551">
            <v>473</v>
          </cell>
        </row>
        <row r="552">
          <cell r="B552" t="str">
            <v>85 y más  años</v>
          </cell>
          <cell r="C552">
            <v>366</v>
          </cell>
          <cell r="D552">
            <v>0.2970345241766625</v>
          </cell>
          <cell r="E552">
            <v>428</v>
          </cell>
        </row>
        <row r="553">
          <cell r="B553" t="str">
            <v>No especificado</v>
          </cell>
          <cell r="C553">
            <v>165</v>
          </cell>
          <cell r="D553">
            <v>0.1339090068009544</v>
          </cell>
          <cell r="E553">
            <v>136</v>
          </cell>
        </row>
        <row r="555">
          <cell r="B555" t="str">
            <v>TEOLOYUCAN</v>
          </cell>
        </row>
        <row r="556">
          <cell r="B556" t="str">
            <v>Población total </v>
          </cell>
          <cell r="C556">
            <v>41964</v>
          </cell>
          <cell r="D556">
            <v>100</v>
          </cell>
          <cell r="E556">
            <v>54454</v>
          </cell>
        </row>
        <row r="557">
          <cell r="B557" t="str">
            <v>Hombres</v>
          </cell>
          <cell r="C557">
            <v>20830</v>
          </cell>
          <cell r="D557">
            <v>49.63778476789629</v>
          </cell>
          <cell r="E557">
            <v>27095</v>
          </cell>
        </row>
        <row r="558">
          <cell r="B558" t="str">
            <v>Mujeres</v>
          </cell>
          <cell r="C558">
            <v>21134</v>
          </cell>
          <cell r="D558">
            <v>50.362215232103715</v>
          </cell>
          <cell r="E558">
            <v>27359</v>
          </cell>
        </row>
        <row r="560">
          <cell r="B560" t="str">
            <v>Población total, por grupos quinquenales de edad</v>
          </cell>
          <cell r="C560">
            <v>41964</v>
          </cell>
          <cell r="D560">
            <v>100</v>
          </cell>
          <cell r="E560">
            <v>54454</v>
          </cell>
        </row>
        <row r="561">
          <cell r="B561" t="str">
            <v>Menores de 1 año</v>
          </cell>
          <cell r="C561">
            <v>1062</v>
          </cell>
          <cell r="D561">
            <v>2.5307406348298542</v>
          </cell>
          <cell r="E561">
            <v>1213</v>
          </cell>
        </row>
        <row r="562">
          <cell r="B562" t="str">
            <v>1-4 años</v>
          </cell>
          <cell r="C562">
            <v>4307</v>
          </cell>
          <cell r="D562">
            <v>10.263559241254407</v>
          </cell>
          <cell r="E562">
            <v>5492</v>
          </cell>
        </row>
        <row r="563">
          <cell r="B563" t="str">
            <v>5 - 9 años</v>
          </cell>
          <cell r="C563">
            <v>5903</v>
          </cell>
          <cell r="D563">
            <v>14.066819178343343</v>
          </cell>
          <cell r="E563">
            <v>6670</v>
          </cell>
        </row>
        <row r="564">
          <cell r="B564" t="str">
            <v>10 - 14 años</v>
          </cell>
          <cell r="C564">
            <v>5901</v>
          </cell>
          <cell r="D564">
            <v>14.06205318844724</v>
          </cell>
          <cell r="E564">
            <v>6696</v>
          </cell>
        </row>
        <row r="565">
          <cell r="B565" t="str">
            <v>15 - 19 años</v>
          </cell>
          <cell r="C565">
            <v>5191</v>
          </cell>
          <cell r="D565">
            <v>12.370126775331237</v>
          </cell>
          <cell r="E565">
            <v>6518</v>
          </cell>
        </row>
        <row r="566">
          <cell r="B566" t="str">
            <v>20 - 24 años</v>
          </cell>
          <cell r="C566">
            <v>4054</v>
          </cell>
          <cell r="D566">
            <v>9.660661519397578</v>
          </cell>
          <cell r="E566">
            <v>5934</v>
          </cell>
        </row>
        <row r="567">
          <cell r="B567" t="str">
            <v>25- 29 años</v>
          </cell>
          <cell r="C567">
            <v>3392</v>
          </cell>
          <cell r="D567">
            <v>8.083118863788009</v>
          </cell>
          <cell r="E567">
            <v>4742</v>
          </cell>
        </row>
        <row r="568">
          <cell r="B568" t="str">
            <v>30 - 34 años</v>
          </cell>
          <cell r="C568">
            <v>2935</v>
          </cell>
          <cell r="D568">
            <v>6.994090172528835</v>
          </cell>
          <cell r="E568">
            <v>4049</v>
          </cell>
        </row>
        <row r="569">
          <cell r="B569" t="str">
            <v>35 - 39 años</v>
          </cell>
          <cell r="C569">
            <v>2437</v>
          </cell>
          <cell r="D569">
            <v>5.807358688399581</v>
          </cell>
          <cell r="E569">
            <v>3548</v>
          </cell>
        </row>
        <row r="570">
          <cell r="B570" t="str">
            <v>40 - 44 años</v>
          </cell>
          <cell r="C570">
            <v>1688</v>
          </cell>
          <cell r="D570">
            <v>4.022495472309599</v>
          </cell>
          <cell r="E570">
            <v>2609</v>
          </cell>
        </row>
        <row r="571">
          <cell r="B571" t="str">
            <v>45 - 49 años</v>
          </cell>
          <cell r="C571">
            <v>1366</v>
          </cell>
          <cell r="D571">
            <v>3.2551710990372698</v>
          </cell>
          <cell r="E571">
            <v>1910</v>
          </cell>
        </row>
        <row r="572">
          <cell r="B572" t="str">
            <v>50 - 54 años</v>
          </cell>
          <cell r="C572">
            <v>986</v>
          </cell>
          <cell r="D572">
            <v>2.3496330187780003</v>
          </cell>
          <cell r="E572">
            <v>1434</v>
          </cell>
        </row>
        <row r="573">
          <cell r="B573" t="str">
            <v>55 - 59 años</v>
          </cell>
          <cell r="C573">
            <v>783</v>
          </cell>
          <cell r="D573">
            <v>1.8658850443237058</v>
          </cell>
          <cell r="E573">
            <v>975</v>
          </cell>
        </row>
        <row r="574">
          <cell r="B574" t="str">
            <v>60 - 64 años</v>
          </cell>
          <cell r="C574">
            <v>599</v>
          </cell>
          <cell r="D574">
            <v>1.4274139738823755</v>
          </cell>
          <cell r="E574">
            <v>826</v>
          </cell>
        </row>
        <row r="575">
          <cell r="B575" t="str">
            <v>65 - 69 años</v>
          </cell>
          <cell r="C575">
            <v>471</v>
          </cell>
          <cell r="D575">
            <v>1.1223906205318843</v>
          </cell>
          <cell r="E575">
            <v>661</v>
          </cell>
        </row>
        <row r="576">
          <cell r="B576" t="str">
            <v>70 - 74 años</v>
          </cell>
          <cell r="C576">
            <v>318</v>
          </cell>
          <cell r="D576">
            <v>0.7577923934801258</v>
          </cell>
          <cell r="E576">
            <v>448</v>
          </cell>
        </row>
        <row r="577">
          <cell r="B577" t="str">
            <v>75 - 79 años</v>
          </cell>
          <cell r="C577">
            <v>257</v>
          </cell>
          <cell r="D577">
            <v>0.6124297016490324</v>
          </cell>
          <cell r="E577">
            <v>256</v>
          </cell>
        </row>
        <row r="578">
          <cell r="B578" t="str">
            <v>80 - 84 años</v>
          </cell>
          <cell r="C578">
            <v>118</v>
          </cell>
          <cell r="D578">
            <v>0.2811934038699838</v>
          </cell>
          <cell r="E578">
            <v>156</v>
          </cell>
        </row>
        <row r="579">
          <cell r="B579" t="str">
            <v>85 y más  años</v>
          </cell>
          <cell r="C579">
            <v>163</v>
          </cell>
          <cell r="D579">
            <v>0.38842817653226575</v>
          </cell>
          <cell r="E579">
            <v>179</v>
          </cell>
        </row>
        <row r="580">
          <cell r="B580" t="str">
            <v>No especificado</v>
          </cell>
          <cell r="C580">
            <v>33</v>
          </cell>
          <cell r="D580">
            <v>0.07863883328567343</v>
          </cell>
          <cell r="E580">
            <v>138</v>
          </cell>
        </row>
        <row r="582">
          <cell r="B582" t="str">
            <v>TEPOTZOTLAN</v>
          </cell>
        </row>
        <row r="583">
          <cell r="B583" t="str">
            <v>Población total </v>
          </cell>
          <cell r="C583">
            <v>39647</v>
          </cell>
          <cell r="D583">
            <v>100</v>
          </cell>
          <cell r="E583">
            <v>54419</v>
          </cell>
        </row>
        <row r="584">
          <cell r="B584" t="str">
            <v>Hombres</v>
          </cell>
          <cell r="C584">
            <v>19661</v>
          </cell>
          <cell r="D584">
            <v>49.590132923045886</v>
          </cell>
          <cell r="E584">
            <v>26913</v>
          </cell>
        </row>
        <row r="585">
          <cell r="B585" t="str">
            <v>Mujeres</v>
          </cell>
          <cell r="C585">
            <v>19986</v>
          </cell>
          <cell r="D585">
            <v>50.409867076954114</v>
          </cell>
          <cell r="E585">
            <v>27506</v>
          </cell>
        </row>
        <row r="587">
          <cell r="B587" t="str">
            <v>Población total, por grupos quinquenales de edad</v>
          </cell>
          <cell r="C587">
            <v>39647</v>
          </cell>
          <cell r="D587">
            <v>100.00000000000001</v>
          </cell>
          <cell r="E587">
            <v>54419</v>
          </cell>
        </row>
        <row r="588">
          <cell r="B588" t="str">
            <v>Menores de 1 año</v>
          </cell>
          <cell r="C588">
            <v>976</v>
          </cell>
          <cell r="D588">
            <v>2.461724720659823</v>
          </cell>
          <cell r="E588">
            <v>1124</v>
          </cell>
        </row>
        <row r="589">
          <cell r="B589" t="str">
            <v>1-4 años</v>
          </cell>
          <cell r="C589">
            <v>4365</v>
          </cell>
          <cell r="D589">
            <v>11.00966025172144</v>
          </cell>
          <cell r="E589">
            <v>5201</v>
          </cell>
        </row>
        <row r="590">
          <cell r="B590" t="str">
            <v>5 - 9 años</v>
          </cell>
          <cell r="C590">
            <v>5311</v>
          </cell>
          <cell r="D590">
            <v>13.395717204328198</v>
          </cell>
          <cell r="E590">
            <v>6915</v>
          </cell>
        </row>
        <row r="591">
          <cell r="B591" t="str">
            <v>10 - 14 años</v>
          </cell>
          <cell r="C591">
            <v>5143</v>
          </cell>
          <cell r="D591">
            <v>12.971977703231014</v>
          </cell>
          <cell r="E591">
            <v>6550</v>
          </cell>
        </row>
        <row r="592">
          <cell r="B592" t="str">
            <v>15 - 19 años</v>
          </cell>
          <cell r="C592">
            <v>4636</v>
          </cell>
          <cell r="D592">
            <v>11.693192423134159</v>
          </cell>
          <cell r="E592">
            <v>5928</v>
          </cell>
        </row>
        <row r="593">
          <cell r="B593" t="str">
            <v>20 - 24 años</v>
          </cell>
          <cell r="C593">
            <v>4004</v>
          </cell>
          <cell r="D593">
            <v>10.09912477614952</v>
          </cell>
          <cell r="E593">
            <v>5460</v>
          </cell>
        </row>
        <row r="594">
          <cell r="B594" t="str">
            <v>25- 29 años</v>
          </cell>
          <cell r="C594">
            <v>3483</v>
          </cell>
          <cell r="D594">
            <v>8.785027870961233</v>
          </cell>
          <cell r="E594">
            <v>4852</v>
          </cell>
        </row>
        <row r="595">
          <cell r="B595" t="str">
            <v>30 - 34 años</v>
          </cell>
          <cell r="C595">
            <v>2832</v>
          </cell>
          <cell r="D595">
            <v>7.14303730420965</v>
          </cell>
          <cell r="E595">
            <v>4626</v>
          </cell>
        </row>
        <row r="596">
          <cell r="B596" t="str">
            <v>35 - 39 años</v>
          </cell>
          <cell r="C596">
            <v>2307</v>
          </cell>
          <cell r="D596">
            <v>5.818851363280954</v>
          </cell>
          <cell r="E596">
            <v>4005</v>
          </cell>
        </row>
        <row r="597">
          <cell r="B597" t="str">
            <v>40 - 44 años</v>
          </cell>
          <cell r="C597">
            <v>1571</v>
          </cell>
          <cell r="D597">
            <v>3.9624687870456783</v>
          </cell>
          <cell r="E597">
            <v>2697</v>
          </cell>
        </row>
        <row r="598">
          <cell r="B598" t="str">
            <v>45 - 49 años</v>
          </cell>
          <cell r="C598">
            <v>1303</v>
          </cell>
          <cell r="D598">
            <v>3.286503392438268</v>
          </cell>
          <cell r="E598">
            <v>1897</v>
          </cell>
        </row>
        <row r="599">
          <cell r="B599" t="str">
            <v>50 - 54 años</v>
          </cell>
          <cell r="C599">
            <v>987</v>
          </cell>
          <cell r="D599">
            <v>2.489469568945948</v>
          </cell>
          <cell r="E599">
            <v>1423</v>
          </cell>
        </row>
        <row r="600">
          <cell r="B600" t="str">
            <v>55 - 59 años</v>
          </cell>
          <cell r="C600">
            <v>775</v>
          </cell>
          <cell r="D600">
            <v>1.9547506747042653</v>
          </cell>
          <cell r="E600">
            <v>1051</v>
          </cell>
        </row>
        <row r="601">
          <cell r="B601" t="str">
            <v>60 - 64 años</v>
          </cell>
          <cell r="C601">
            <v>621</v>
          </cell>
          <cell r="D601">
            <v>1.5663227986985144</v>
          </cell>
          <cell r="E601">
            <v>845</v>
          </cell>
        </row>
        <row r="602">
          <cell r="B602" t="str">
            <v>65 - 69 años</v>
          </cell>
          <cell r="C602">
            <v>469</v>
          </cell>
          <cell r="D602">
            <v>1.1829394405629683</v>
          </cell>
          <cell r="E602">
            <v>620</v>
          </cell>
        </row>
        <row r="603">
          <cell r="B603" t="str">
            <v>70 - 74 años</v>
          </cell>
          <cell r="C603">
            <v>320</v>
          </cell>
          <cell r="D603">
            <v>0.8071228592327288</v>
          </cell>
          <cell r="E603">
            <v>470</v>
          </cell>
        </row>
        <row r="604">
          <cell r="B604" t="str">
            <v>75 - 79 años</v>
          </cell>
          <cell r="C604">
            <v>222</v>
          </cell>
          <cell r="D604">
            <v>0.5599414835927057</v>
          </cell>
          <cell r="E604">
            <v>300</v>
          </cell>
        </row>
        <row r="605">
          <cell r="B605" t="str">
            <v>80 - 84 años</v>
          </cell>
          <cell r="C605">
            <v>145</v>
          </cell>
          <cell r="D605">
            <v>0.3657275455898302</v>
          </cell>
          <cell r="E605">
            <v>188</v>
          </cell>
        </row>
        <row r="606">
          <cell r="B606" t="str">
            <v>85 y más  años</v>
          </cell>
          <cell r="C606">
            <v>141</v>
          </cell>
          <cell r="D606">
            <v>0.35563850984942114</v>
          </cell>
          <cell r="E606">
            <v>175</v>
          </cell>
        </row>
        <row r="607">
          <cell r="B607" t="str">
            <v>No especificado</v>
          </cell>
          <cell r="C607">
            <v>36</v>
          </cell>
          <cell r="D607">
            <v>0.090801321663682</v>
          </cell>
          <cell r="E607">
            <v>92</v>
          </cell>
        </row>
        <row r="609">
          <cell r="B609" t="str">
            <v>TEXCOCO</v>
          </cell>
        </row>
        <row r="610">
          <cell r="B610" t="str">
            <v>Población total </v>
          </cell>
          <cell r="C610">
            <v>140368</v>
          </cell>
          <cell r="D610">
            <v>100</v>
          </cell>
          <cell r="E610">
            <v>173106</v>
          </cell>
        </row>
        <row r="611">
          <cell r="B611" t="str">
            <v>Hombres</v>
          </cell>
          <cell r="C611">
            <v>70834</v>
          </cell>
          <cell r="D611">
            <v>50.46306850564232</v>
          </cell>
          <cell r="E611">
            <v>86820</v>
          </cell>
        </row>
        <row r="612">
          <cell r="B612" t="str">
            <v>Mujeres</v>
          </cell>
          <cell r="C612">
            <v>69534</v>
          </cell>
          <cell r="D612">
            <v>49.53693149435769</v>
          </cell>
          <cell r="E612">
            <v>86286</v>
          </cell>
        </row>
        <row r="614">
          <cell r="B614" t="str">
            <v>Población total, por grupos quinquenales de edad</v>
          </cell>
          <cell r="C614">
            <v>140368</v>
          </cell>
          <cell r="D614">
            <v>100</v>
          </cell>
          <cell r="E614">
            <v>173106</v>
          </cell>
        </row>
        <row r="615">
          <cell r="B615" t="str">
            <v>Menores de 1 año</v>
          </cell>
          <cell r="C615">
            <v>3028</v>
          </cell>
          <cell r="D615">
            <v>2.1571868232075686</v>
          </cell>
          <cell r="E615">
            <v>3453</v>
          </cell>
        </row>
        <row r="616">
          <cell r="B616" t="str">
            <v>1-4 años</v>
          </cell>
          <cell r="C616">
            <v>12643</v>
          </cell>
          <cell r="D616">
            <v>9.007038641285762</v>
          </cell>
          <cell r="E616">
            <v>15114</v>
          </cell>
        </row>
        <row r="617">
          <cell r="B617" t="str">
            <v>5 - 9 años</v>
          </cell>
          <cell r="C617">
            <v>17076</v>
          </cell>
          <cell r="D617">
            <v>12.165165849766328</v>
          </cell>
          <cell r="E617">
            <v>19085</v>
          </cell>
        </row>
        <row r="618">
          <cell r="B618" t="str">
            <v>10 - 14 años</v>
          </cell>
          <cell r="C618">
            <v>17684</v>
          </cell>
          <cell r="D618">
            <v>12.598313005813292</v>
          </cell>
          <cell r="E618">
            <v>19080</v>
          </cell>
        </row>
        <row r="619">
          <cell r="B619" t="str">
            <v>15 - 19 años</v>
          </cell>
          <cell r="C619">
            <v>18451</v>
          </cell>
          <cell r="D619">
            <v>13.144733842471219</v>
          </cell>
          <cell r="E619">
            <v>20436</v>
          </cell>
        </row>
        <row r="620">
          <cell r="B620" t="str">
            <v>20 - 24 años</v>
          </cell>
          <cell r="C620">
            <v>15665</v>
          </cell>
          <cell r="D620">
            <v>11.15995098597971</v>
          </cell>
          <cell r="E620">
            <v>19920</v>
          </cell>
        </row>
        <row r="621">
          <cell r="B621" t="str">
            <v>25- 29 años</v>
          </cell>
          <cell r="C621">
            <v>11749</v>
          </cell>
          <cell r="D621">
            <v>8.370141342756183</v>
          </cell>
          <cell r="E621">
            <v>15443</v>
          </cell>
        </row>
        <row r="622">
          <cell r="B622" t="str">
            <v>30 - 34 años</v>
          </cell>
          <cell r="C622">
            <v>10149</v>
          </cell>
          <cell r="D622">
            <v>7.230280405790493</v>
          </cell>
          <cell r="E622">
            <v>13782</v>
          </cell>
        </row>
        <row r="623">
          <cell r="B623" t="str">
            <v>35 - 39 años</v>
          </cell>
          <cell r="C623">
            <v>8163</v>
          </cell>
          <cell r="D623">
            <v>5.81542801778183</v>
          </cell>
          <cell r="E623">
            <v>12233</v>
          </cell>
        </row>
        <row r="624">
          <cell r="B624" t="str">
            <v>40 - 44 años</v>
          </cell>
          <cell r="C624">
            <v>6234</v>
          </cell>
          <cell r="D624">
            <v>4.44118317565257</v>
          </cell>
          <cell r="E624">
            <v>8860</v>
          </cell>
        </row>
        <row r="625">
          <cell r="B625" t="str">
            <v>45 - 49 años</v>
          </cell>
          <cell r="C625">
            <v>5055</v>
          </cell>
          <cell r="D625">
            <v>3.6012481477259772</v>
          </cell>
          <cell r="E625">
            <v>6876</v>
          </cell>
        </row>
        <row r="626">
          <cell r="B626" t="str">
            <v>50 - 54 años</v>
          </cell>
          <cell r="C626">
            <v>3819</v>
          </cell>
          <cell r="D626">
            <v>2.7207055739199815</v>
          </cell>
          <cell r="E626">
            <v>5275</v>
          </cell>
        </row>
        <row r="627">
          <cell r="B627" t="str">
            <v>55 - 59 años</v>
          </cell>
          <cell r="C627">
            <v>2871</v>
          </cell>
          <cell r="D627">
            <v>2.0453379687678104</v>
          </cell>
          <cell r="E627">
            <v>3808</v>
          </cell>
        </row>
        <row r="628">
          <cell r="B628" t="str">
            <v>60 - 64 años</v>
          </cell>
          <cell r="C628">
            <v>2390</v>
          </cell>
          <cell r="D628">
            <v>1.7026672745924998</v>
          </cell>
          <cell r="E628">
            <v>3092</v>
          </cell>
        </row>
        <row r="629">
          <cell r="B629" t="str">
            <v>65 - 69 años</v>
          </cell>
          <cell r="C629">
            <v>1957</v>
          </cell>
          <cell r="D629">
            <v>1.3941924085261599</v>
          </cell>
          <cell r="E629">
            <v>2243</v>
          </cell>
        </row>
        <row r="630">
          <cell r="B630" t="str">
            <v>70 - 74 años</v>
          </cell>
          <cell r="C630">
            <v>1154</v>
          </cell>
          <cell r="D630">
            <v>0.8221247007865041</v>
          </cell>
          <cell r="E630">
            <v>1789</v>
          </cell>
        </row>
        <row r="631">
          <cell r="B631" t="str">
            <v>75 - 79 años</v>
          </cell>
          <cell r="C631">
            <v>918</v>
          </cell>
          <cell r="D631">
            <v>0.6539952125840648</v>
          </cell>
          <cell r="E631">
            <v>1061</v>
          </cell>
        </row>
        <row r="632">
          <cell r="B632" t="str">
            <v>80 - 84 años</v>
          </cell>
          <cell r="C632">
            <v>611</v>
          </cell>
          <cell r="D632">
            <v>0.435284395303773</v>
          </cell>
          <cell r="E632">
            <v>618</v>
          </cell>
        </row>
        <row r="633">
          <cell r="B633" t="str">
            <v>85 y más  años</v>
          </cell>
          <cell r="C633">
            <v>666</v>
          </cell>
          <cell r="D633">
            <v>0.47446711501196853</v>
          </cell>
          <cell r="E633">
            <v>748</v>
          </cell>
        </row>
        <row r="634">
          <cell r="B634" t="str">
            <v>No especificado</v>
          </cell>
          <cell r="C634">
            <v>85</v>
          </cell>
          <cell r="D634">
            <v>0.06055511227630229</v>
          </cell>
          <cell r="E634">
            <v>190</v>
          </cell>
        </row>
        <row r="636">
          <cell r="B636" t="str">
            <v>TLALNEPANTLA DE BAZ</v>
          </cell>
        </row>
        <row r="637">
          <cell r="B637" t="str">
            <v>Población total </v>
          </cell>
          <cell r="C637">
            <v>702807</v>
          </cell>
          <cell r="D637">
            <v>100</v>
          </cell>
          <cell r="E637">
            <v>713143</v>
          </cell>
        </row>
        <row r="638">
          <cell r="B638" t="str">
            <v>Hombres</v>
          </cell>
          <cell r="C638">
            <v>343974</v>
          </cell>
          <cell r="D638">
            <v>48.94288190072096</v>
          </cell>
          <cell r="E638">
            <v>349170</v>
          </cell>
        </row>
        <row r="639">
          <cell r="B639" t="str">
            <v>Mujeres</v>
          </cell>
          <cell r="C639">
            <v>358833</v>
          </cell>
          <cell r="D639">
            <v>51.05711809927903</v>
          </cell>
          <cell r="E639">
            <v>363973</v>
          </cell>
        </row>
        <row r="641">
          <cell r="B641" t="str">
            <v>Población total, por grupos quinquenales de edad</v>
          </cell>
          <cell r="C641">
            <v>702807</v>
          </cell>
          <cell r="D641">
            <v>100</v>
          </cell>
          <cell r="E641">
            <v>713143</v>
          </cell>
        </row>
        <row r="642">
          <cell r="B642" t="str">
            <v>Menores de 1 año</v>
          </cell>
          <cell r="C642">
            <v>15095</v>
          </cell>
          <cell r="D642">
            <v>2.14781582995047</v>
          </cell>
          <cell r="E642">
            <v>12912</v>
          </cell>
        </row>
        <row r="643">
          <cell r="B643" t="str">
            <v>1-4 años</v>
          </cell>
          <cell r="C643">
            <v>60687</v>
          </cell>
          <cell r="D643">
            <v>8.634945297926743</v>
          </cell>
          <cell r="E643">
            <v>57167</v>
          </cell>
        </row>
        <row r="644">
          <cell r="B644" t="str">
            <v>5 - 9 años</v>
          </cell>
          <cell r="C644">
            <v>76284</v>
          </cell>
          <cell r="D644">
            <v>10.854188987872915</v>
          </cell>
          <cell r="E644">
            <v>68700</v>
          </cell>
        </row>
        <row r="645">
          <cell r="B645" t="str">
            <v>10 - 14 años</v>
          </cell>
          <cell r="C645">
            <v>77960</v>
          </cell>
          <cell r="D645">
            <v>11.09266128538845</v>
          </cell>
          <cell r="E645">
            <v>68340</v>
          </cell>
        </row>
        <row r="646">
          <cell r="B646" t="str">
            <v>15 - 19 años</v>
          </cell>
          <cell r="C646">
            <v>90014</v>
          </cell>
          <cell r="D646">
            <v>12.8077836447275</v>
          </cell>
          <cell r="E646">
            <v>74965</v>
          </cell>
        </row>
        <row r="647">
          <cell r="B647" t="str">
            <v>20 - 24 años</v>
          </cell>
          <cell r="C647">
            <v>82266</v>
          </cell>
          <cell r="D647">
            <v>11.705347271726092</v>
          </cell>
          <cell r="E647">
            <v>87813</v>
          </cell>
        </row>
        <row r="648">
          <cell r="B648" t="str">
            <v>25- 29 años</v>
          </cell>
          <cell r="C648">
            <v>64917</v>
          </cell>
          <cell r="D648">
            <v>9.236817504663444</v>
          </cell>
          <cell r="E648">
            <v>71789</v>
          </cell>
        </row>
        <row r="649">
          <cell r="B649" t="str">
            <v>30 - 34 años</v>
          </cell>
          <cell r="C649">
            <v>51467</v>
          </cell>
          <cell r="D649">
            <v>7.323063088443911</v>
          </cell>
          <cell r="E649">
            <v>57745</v>
          </cell>
        </row>
        <row r="650">
          <cell r="B650" t="str">
            <v>35 - 39 años</v>
          </cell>
          <cell r="C650">
            <v>42734</v>
          </cell>
          <cell r="D650">
            <v>6.080474440351334</v>
          </cell>
          <cell r="E650">
            <v>48802</v>
          </cell>
        </row>
        <row r="651">
          <cell r="B651" t="str">
            <v>40 - 44 años</v>
          </cell>
          <cell r="C651">
            <v>34315</v>
          </cell>
          <cell r="D651">
            <v>4.882563776399495</v>
          </cell>
          <cell r="E651">
            <v>38273</v>
          </cell>
        </row>
        <row r="652">
          <cell r="B652" t="str">
            <v>45 - 49 años</v>
          </cell>
          <cell r="C652">
            <v>29460</v>
          </cell>
          <cell r="D652">
            <v>4.191762461102408</v>
          </cell>
          <cell r="E652">
            <v>32691</v>
          </cell>
        </row>
        <row r="653">
          <cell r="B653" t="str">
            <v>50 - 54 años</v>
          </cell>
          <cell r="C653">
            <v>23276</v>
          </cell>
          <cell r="D653">
            <v>3.311862289362513</v>
          </cell>
          <cell r="E653">
            <v>27519</v>
          </cell>
        </row>
        <row r="654">
          <cell r="B654" t="str">
            <v>55 - 59 años</v>
          </cell>
          <cell r="C654">
            <v>17437</v>
          </cell>
          <cell r="D654">
            <v>2.4810509855479523</v>
          </cell>
          <cell r="E654">
            <v>20135</v>
          </cell>
        </row>
        <row r="655">
          <cell r="B655" t="str">
            <v>60 - 64 años</v>
          </cell>
          <cell r="C655">
            <v>13241</v>
          </cell>
          <cell r="D655">
            <v>1.8840165223169378</v>
          </cell>
          <cell r="E655">
            <v>16758</v>
          </cell>
        </row>
        <row r="656">
          <cell r="B656" t="str">
            <v>65 - 69 años</v>
          </cell>
          <cell r="C656">
            <v>8960</v>
          </cell>
          <cell r="D656">
            <v>1.2748877003217098</v>
          </cell>
          <cell r="E656">
            <v>11215</v>
          </cell>
        </row>
        <row r="657">
          <cell r="B657" t="str">
            <v>70 - 74 años</v>
          </cell>
          <cell r="C657">
            <v>5312</v>
          </cell>
          <cell r="D657">
            <v>0.7558262794764423</v>
          </cell>
          <cell r="E657">
            <v>7466</v>
          </cell>
        </row>
        <row r="658">
          <cell r="B658" t="str">
            <v>75 - 79 años</v>
          </cell>
          <cell r="C658">
            <v>3853</v>
          </cell>
          <cell r="D658">
            <v>0.5482301684530746</v>
          </cell>
          <cell r="E658">
            <v>4169</v>
          </cell>
        </row>
        <row r="659">
          <cell r="B659" t="str">
            <v>80 - 84 años</v>
          </cell>
          <cell r="C659">
            <v>2254</v>
          </cell>
          <cell r="D659">
            <v>0.32071393711218016</v>
          </cell>
          <cell r="E659">
            <v>2575</v>
          </cell>
        </row>
        <row r="660">
          <cell r="B660" t="str">
            <v>85 y más  años</v>
          </cell>
          <cell r="C660">
            <v>2051</v>
          </cell>
          <cell r="D660">
            <v>0.2918297626517664</v>
          </cell>
          <cell r="E660">
            <v>2301</v>
          </cell>
        </row>
        <row r="661">
          <cell r="B661" t="str">
            <v>No especificado</v>
          </cell>
          <cell r="C661">
            <v>1224</v>
          </cell>
          <cell r="D661">
            <v>0.17415876620466217</v>
          </cell>
          <cell r="E661">
            <v>1808</v>
          </cell>
        </row>
        <row r="663">
          <cell r="B663" t="str">
            <v>TULTEPEC</v>
          </cell>
        </row>
        <row r="664">
          <cell r="B664" t="str">
            <v>Población total </v>
          </cell>
          <cell r="C664">
            <v>47323</v>
          </cell>
          <cell r="D664">
            <v>100</v>
          </cell>
          <cell r="E664">
            <v>75996</v>
          </cell>
        </row>
        <row r="665">
          <cell r="B665" t="str">
            <v>Hombres</v>
          </cell>
          <cell r="C665">
            <v>23266</v>
          </cell>
          <cell r="D665">
            <v>49.164254168163474</v>
          </cell>
          <cell r="E665">
            <v>37606</v>
          </cell>
        </row>
        <row r="666">
          <cell r="B666" t="str">
            <v>Mujeres</v>
          </cell>
          <cell r="C666">
            <v>24057</v>
          </cell>
          <cell r="D666">
            <v>50.83574583183653</v>
          </cell>
          <cell r="E666">
            <v>38390</v>
          </cell>
        </row>
        <row r="668">
          <cell r="B668" t="str">
            <v>Población total, por grupos quinquenales de edad</v>
          </cell>
          <cell r="C668">
            <v>47323</v>
          </cell>
          <cell r="D668">
            <v>100</v>
          </cell>
          <cell r="E668">
            <v>75996</v>
          </cell>
        </row>
        <row r="669">
          <cell r="B669" t="str">
            <v>Menores de 1 año</v>
          </cell>
          <cell r="C669">
            <v>1233</v>
          </cell>
          <cell r="D669">
            <v>2.605498383449908</v>
          </cell>
          <cell r="E669">
            <v>1686</v>
          </cell>
        </row>
        <row r="670">
          <cell r="B670" t="str">
            <v>1-4 años</v>
          </cell>
          <cell r="C670">
            <v>5156</v>
          </cell>
          <cell r="D670">
            <v>10.895336305813242</v>
          </cell>
          <cell r="E670">
            <v>7920</v>
          </cell>
        </row>
        <row r="671">
          <cell r="B671" t="str">
            <v>5 - 9 años</v>
          </cell>
          <cell r="C671">
            <v>6749</v>
          </cell>
          <cell r="D671">
            <v>14.26156414428502</v>
          </cell>
          <cell r="E671">
            <v>9813</v>
          </cell>
        </row>
        <row r="672">
          <cell r="B672" t="str">
            <v>10 - 14 años</v>
          </cell>
          <cell r="C672">
            <v>6260</v>
          </cell>
          <cell r="D672">
            <v>13.228239967880311</v>
          </cell>
          <cell r="E672">
            <v>9149</v>
          </cell>
        </row>
        <row r="673">
          <cell r="B673" t="str">
            <v>15 - 19 años</v>
          </cell>
          <cell r="C673">
            <v>5497</v>
          </cell>
          <cell r="D673">
            <v>11.615916150708957</v>
          </cell>
          <cell r="E673">
            <v>8054</v>
          </cell>
        </row>
        <row r="674">
          <cell r="B674" t="str">
            <v>20 - 24 años</v>
          </cell>
          <cell r="C674">
            <v>4365</v>
          </cell>
          <cell r="D674">
            <v>9.223844642140186</v>
          </cell>
          <cell r="E674">
            <v>7529</v>
          </cell>
        </row>
        <row r="675">
          <cell r="B675" t="str">
            <v>25- 29 años</v>
          </cell>
          <cell r="C675">
            <v>4260</v>
          </cell>
          <cell r="D675">
            <v>9.001965217758807</v>
          </cell>
          <cell r="E675">
            <v>7140</v>
          </cell>
        </row>
        <row r="676">
          <cell r="B676" t="str">
            <v>30 - 34 años</v>
          </cell>
          <cell r="C676">
            <v>3874</v>
          </cell>
          <cell r="D676">
            <v>8.186294190985356</v>
          </cell>
          <cell r="E676">
            <v>7092</v>
          </cell>
        </row>
        <row r="677">
          <cell r="B677" t="str">
            <v>35 - 39 años</v>
          </cell>
          <cell r="C677">
            <v>2995</v>
          </cell>
          <cell r="D677">
            <v>6.328846438306954</v>
          </cell>
          <cell r="E677">
            <v>5880</v>
          </cell>
        </row>
        <row r="678">
          <cell r="B678" t="str">
            <v>40 - 44 años</v>
          </cell>
          <cell r="C678">
            <v>1928</v>
          </cell>
          <cell r="D678">
            <v>4.074128859117131</v>
          </cell>
          <cell r="E678">
            <v>3741</v>
          </cell>
        </row>
        <row r="679">
          <cell r="B679" t="str">
            <v>45 - 49 años</v>
          </cell>
          <cell r="C679">
            <v>1405</v>
          </cell>
          <cell r="D679">
            <v>2.9689580119603574</v>
          </cell>
          <cell r="E679">
            <v>2467</v>
          </cell>
        </row>
        <row r="680">
          <cell r="B680" t="str">
            <v>50 - 54 años</v>
          </cell>
          <cell r="C680">
            <v>988</v>
          </cell>
          <cell r="D680">
            <v>2.0877797265600235</v>
          </cell>
          <cell r="E680">
            <v>1633</v>
          </cell>
        </row>
        <row r="681">
          <cell r="B681" t="str">
            <v>55 - 59 años</v>
          </cell>
          <cell r="C681">
            <v>748</v>
          </cell>
          <cell r="D681">
            <v>1.5806267565454428</v>
          </cell>
          <cell r="E681">
            <v>1151</v>
          </cell>
        </row>
        <row r="682">
          <cell r="B682" t="str">
            <v>60 - 64 años</v>
          </cell>
          <cell r="C682">
            <v>642</v>
          </cell>
          <cell r="D682">
            <v>1.3566341947890033</v>
          </cell>
          <cell r="E682">
            <v>983</v>
          </cell>
        </row>
        <row r="683">
          <cell r="B683" t="str">
            <v>65 - 69 años</v>
          </cell>
          <cell r="C683">
            <v>489</v>
          </cell>
          <cell r="D683">
            <v>1.033324176404708</v>
          </cell>
          <cell r="E683">
            <v>668</v>
          </cell>
        </row>
        <row r="684">
          <cell r="B684" t="str">
            <v>70 - 74 años</v>
          </cell>
          <cell r="C684">
            <v>241</v>
          </cell>
          <cell r="D684">
            <v>0.5092661073896414</v>
          </cell>
          <cell r="E684">
            <v>473</v>
          </cell>
        </row>
        <row r="685">
          <cell r="B685" t="str">
            <v>75 - 79 años</v>
          </cell>
          <cell r="C685">
            <v>177</v>
          </cell>
          <cell r="D685">
            <v>0.37402531538575323</v>
          </cell>
          <cell r="E685">
            <v>261</v>
          </cell>
        </row>
        <row r="686">
          <cell r="B686" t="str">
            <v>80 - 84 años</v>
          </cell>
          <cell r="C686">
            <v>119</v>
          </cell>
          <cell r="D686">
            <v>0.2514633476322296</v>
          </cell>
          <cell r="E686">
            <v>161</v>
          </cell>
        </row>
        <row r="687">
          <cell r="B687" t="str">
            <v>85 y más  años</v>
          </cell>
          <cell r="C687">
            <v>147</v>
          </cell>
          <cell r="D687">
            <v>0.31063119413393064</v>
          </cell>
          <cell r="E687">
            <v>140</v>
          </cell>
        </row>
        <row r="688">
          <cell r="B688" t="str">
            <v>No especificado</v>
          </cell>
          <cell r="C688">
            <v>50</v>
          </cell>
          <cell r="D688">
            <v>0.10565686875303763</v>
          </cell>
          <cell r="E688">
            <v>55</v>
          </cell>
        </row>
        <row r="690">
          <cell r="B690" t="str">
            <v>TULTITLAN</v>
          </cell>
        </row>
        <row r="691">
          <cell r="B691" t="str">
            <v>Población total </v>
          </cell>
          <cell r="C691">
            <v>246464</v>
          </cell>
          <cell r="D691">
            <v>100</v>
          </cell>
          <cell r="E691">
            <v>361434</v>
          </cell>
        </row>
        <row r="692">
          <cell r="B692" t="str">
            <v>Hombres</v>
          </cell>
          <cell r="C692">
            <v>121678</v>
          </cell>
          <cell r="D692">
            <v>49.36948195273955</v>
          </cell>
          <cell r="E692">
            <v>178263</v>
          </cell>
        </row>
        <row r="693">
          <cell r="B693" t="str">
            <v>Mujeres</v>
          </cell>
          <cell r="C693">
            <v>124786</v>
          </cell>
          <cell r="D693">
            <v>50.63051804726045</v>
          </cell>
          <cell r="E693">
            <v>183171</v>
          </cell>
        </row>
        <row r="695">
          <cell r="B695" t="str">
            <v>Población total, por grupos quinquenales de edad</v>
          </cell>
          <cell r="C695">
            <v>246464</v>
          </cell>
          <cell r="D695">
            <v>99.99999999999997</v>
          </cell>
          <cell r="E695">
            <v>361434</v>
          </cell>
        </row>
        <row r="696">
          <cell r="B696" t="str">
            <v>Menores de 1 año</v>
          </cell>
          <cell r="C696">
            <v>5692</v>
          </cell>
          <cell r="D696">
            <v>2.3094650740067517</v>
          </cell>
          <cell r="E696">
            <v>7246</v>
          </cell>
        </row>
        <row r="697">
          <cell r="B697" t="str">
            <v>1-4 años</v>
          </cell>
          <cell r="C697">
            <v>25218</v>
          </cell>
          <cell r="D697">
            <v>10.231920280446637</v>
          </cell>
          <cell r="E697">
            <v>33882</v>
          </cell>
        </row>
        <row r="698">
          <cell r="B698" t="str">
            <v>5 - 9 años</v>
          </cell>
          <cell r="C698">
            <v>34424</v>
          </cell>
          <cell r="D698">
            <v>13.967151389249546</v>
          </cell>
          <cell r="E698">
            <v>44019</v>
          </cell>
        </row>
        <row r="699">
          <cell r="B699" t="str">
            <v>10 - 14 años</v>
          </cell>
          <cell r="C699">
            <v>31289</v>
          </cell>
          <cell r="D699">
            <v>12.695160347961568</v>
          </cell>
          <cell r="E699">
            <v>42802</v>
          </cell>
        </row>
        <row r="700">
          <cell r="B700" t="str">
            <v>15 - 19 años</v>
          </cell>
          <cell r="C700">
            <v>28361</v>
          </cell>
          <cell r="D700">
            <v>11.50715723188782</v>
          </cell>
          <cell r="E700">
            <v>38233</v>
          </cell>
        </row>
        <row r="701">
          <cell r="B701" t="str">
            <v>20 - 24 años</v>
          </cell>
          <cell r="C701">
            <v>22547</v>
          </cell>
          <cell r="D701">
            <v>9.148192028044663</v>
          </cell>
          <cell r="E701">
            <v>37249</v>
          </cell>
        </row>
        <row r="702">
          <cell r="B702" t="str">
            <v>25- 29 años</v>
          </cell>
          <cell r="C702">
            <v>21907</v>
          </cell>
          <cell r="D702">
            <v>8.888519215788108</v>
          </cell>
          <cell r="E702">
            <v>33839</v>
          </cell>
        </row>
        <row r="703">
          <cell r="B703" t="str">
            <v>30 - 34 años</v>
          </cell>
          <cell r="C703">
            <v>22153</v>
          </cell>
          <cell r="D703">
            <v>8.98833095299922</v>
          </cell>
          <cell r="E703">
            <v>32749</v>
          </cell>
        </row>
        <row r="704">
          <cell r="B704" t="str">
            <v>35 - 39 años</v>
          </cell>
          <cell r="C704">
            <v>18006</v>
          </cell>
          <cell r="D704">
            <v>7.305732277330564</v>
          </cell>
          <cell r="E704">
            <v>29125</v>
          </cell>
        </row>
        <row r="705">
          <cell r="B705" t="str">
            <v>40 - 44 años</v>
          </cell>
          <cell r="C705">
            <v>11424</v>
          </cell>
          <cell r="D705">
            <v>4.635159698779537</v>
          </cell>
          <cell r="E705">
            <v>20884</v>
          </cell>
        </row>
        <row r="706">
          <cell r="B706" t="str">
            <v>45 - 49 años</v>
          </cell>
          <cell r="C706">
            <v>7788</v>
          </cell>
          <cell r="D706">
            <v>3.159893534146975</v>
          </cell>
          <cell r="E706">
            <v>13739</v>
          </cell>
        </row>
        <row r="707">
          <cell r="B707" t="str">
            <v>50 - 54 años</v>
          </cell>
          <cell r="C707">
            <v>5295</v>
          </cell>
          <cell r="D707">
            <v>2.148386782653856</v>
          </cell>
          <cell r="E707">
            <v>9171</v>
          </cell>
        </row>
        <row r="708">
          <cell r="B708" t="str">
            <v>55 - 59 años</v>
          </cell>
          <cell r="C708">
            <v>3768</v>
          </cell>
          <cell r="D708">
            <v>1.5288236821604777</v>
          </cell>
          <cell r="E708">
            <v>5871</v>
          </cell>
        </row>
        <row r="709">
          <cell r="B709" t="str">
            <v>60 - 64 años</v>
          </cell>
          <cell r="C709">
            <v>2899</v>
          </cell>
          <cell r="D709">
            <v>1.176236691768372</v>
          </cell>
          <cell r="E709">
            <v>4407</v>
          </cell>
        </row>
        <row r="710">
          <cell r="B710" t="str">
            <v>65 - 69 años</v>
          </cell>
          <cell r="C710">
            <v>2017</v>
          </cell>
          <cell r="D710">
            <v>0.8183750973773046</v>
          </cell>
          <cell r="E710">
            <v>3054</v>
          </cell>
        </row>
        <row r="711">
          <cell r="B711" t="str">
            <v>70 - 74 años</v>
          </cell>
          <cell r="C711">
            <v>1221</v>
          </cell>
          <cell r="D711">
            <v>0.49540703713321216</v>
          </cell>
          <cell r="E711">
            <v>2137</v>
          </cell>
        </row>
        <row r="712">
          <cell r="B712" t="str">
            <v>75 - 79 años</v>
          </cell>
          <cell r="C712">
            <v>840</v>
          </cell>
          <cell r="D712">
            <v>0.3408205660867307</v>
          </cell>
          <cell r="E712">
            <v>1136</v>
          </cell>
        </row>
        <row r="713">
          <cell r="B713" t="str">
            <v>80 - 84 años</v>
          </cell>
          <cell r="C713">
            <v>498</v>
          </cell>
          <cell r="D713">
            <v>0.20205790703713322</v>
          </cell>
          <cell r="E713">
            <v>709</v>
          </cell>
        </row>
        <row r="714">
          <cell r="B714" t="str">
            <v>85 y más  años</v>
          </cell>
          <cell r="C714">
            <v>447</v>
          </cell>
          <cell r="D714">
            <v>0.18136522981043884</v>
          </cell>
          <cell r="E714">
            <v>605</v>
          </cell>
        </row>
        <row r="715">
          <cell r="B715" t="str">
            <v>No especificado</v>
          </cell>
          <cell r="C715">
            <v>670</v>
          </cell>
          <cell r="D715">
            <v>0.2718449753310828</v>
          </cell>
          <cell r="E715">
            <v>577</v>
          </cell>
        </row>
        <row r="717">
          <cell r="B717" t="str">
            <v>VALLE DE CHALCO SOLIDARIDAD</v>
          </cell>
        </row>
        <row r="718">
          <cell r="B718" t="str">
            <v>Población total </v>
          </cell>
          <cell r="C718">
            <v>0</v>
          </cell>
          <cell r="E718">
            <v>287073</v>
          </cell>
        </row>
        <row r="719">
          <cell r="B719" t="str">
            <v>Hombres</v>
          </cell>
          <cell r="C719">
            <v>0</v>
          </cell>
          <cell r="D719">
            <v>0</v>
          </cell>
          <cell r="E719">
            <v>144339</v>
          </cell>
        </row>
        <row r="720">
          <cell r="B720" t="str">
            <v>Mujeres</v>
          </cell>
          <cell r="C720">
            <v>0</v>
          </cell>
          <cell r="E720">
            <v>142734</v>
          </cell>
        </row>
        <row r="722">
          <cell r="B722" t="str">
            <v>Población total, por grupos quinquenales de edad</v>
          </cell>
          <cell r="C722">
            <v>0</v>
          </cell>
          <cell r="E722">
            <v>287073</v>
          </cell>
        </row>
        <row r="723">
          <cell r="B723" t="str">
            <v>Menores de 1 año</v>
          </cell>
          <cell r="C723">
            <v>0</v>
          </cell>
          <cell r="E723">
            <v>7025</v>
          </cell>
        </row>
        <row r="724">
          <cell r="B724" t="str">
            <v>1-4 años</v>
          </cell>
          <cell r="C724">
            <v>0</v>
          </cell>
          <cell r="E724">
            <v>31603</v>
          </cell>
        </row>
        <row r="725">
          <cell r="B725" t="str">
            <v>5 - 9 años</v>
          </cell>
          <cell r="C725">
            <v>0</v>
          </cell>
          <cell r="E725">
            <v>39480</v>
          </cell>
        </row>
        <row r="726">
          <cell r="B726" t="str">
            <v>10 - 14 años</v>
          </cell>
          <cell r="C726">
            <v>0</v>
          </cell>
          <cell r="E726">
            <v>37538</v>
          </cell>
        </row>
        <row r="727">
          <cell r="B727" t="str">
            <v>15 - 19 años</v>
          </cell>
          <cell r="C727">
            <v>0</v>
          </cell>
          <cell r="E727">
            <v>34452</v>
          </cell>
        </row>
        <row r="728">
          <cell r="B728" t="str">
            <v>20 - 24 años</v>
          </cell>
          <cell r="C728">
            <v>0</v>
          </cell>
          <cell r="E728">
            <v>29404</v>
          </cell>
        </row>
        <row r="729">
          <cell r="B729" t="str">
            <v>25- 29 años</v>
          </cell>
          <cell r="C729">
            <v>0</v>
          </cell>
          <cell r="E729">
            <v>23434</v>
          </cell>
        </row>
        <row r="730">
          <cell r="B730" t="str">
            <v>30 - 34 años</v>
          </cell>
          <cell r="C730">
            <v>0</v>
          </cell>
          <cell r="E730">
            <v>21858</v>
          </cell>
        </row>
        <row r="731">
          <cell r="B731" t="str">
            <v>35 - 39 años</v>
          </cell>
          <cell r="C731">
            <v>0</v>
          </cell>
          <cell r="E731">
            <v>20527</v>
          </cell>
        </row>
        <row r="732">
          <cell r="B732" t="str">
            <v>40 - 44 años</v>
          </cell>
          <cell r="C732">
            <v>0</v>
          </cell>
          <cell r="E732">
            <v>14189</v>
          </cell>
        </row>
        <row r="733">
          <cell r="B733" t="str">
            <v>45 - 49 años</v>
          </cell>
          <cell r="C733">
            <v>0</v>
          </cell>
          <cell r="E733">
            <v>9649</v>
          </cell>
        </row>
        <row r="734">
          <cell r="B734" t="str">
            <v>50 - 54 años</v>
          </cell>
          <cell r="C734">
            <v>0</v>
          </cell>
          <cell r="E734">
            <v>6025</v>
          </cell>
        </row>
        <row r="735">
          <cell r="B735" t="str">
            <v>55 - 59 años</v>
          </cell>
          <cell r="C735">
            <v>0</v>
          </cell>
          <cell r="E735">
            <v>3999</v>
          </cell>
        </row>
        <row r="736">
          <cell r="B736" t="str">
            <v>60 - 64 años</v>
          </cell>
          <cell r="C736">
            <v>0</v>
          </cell>
          <cell r="E736">
            <v>2934</v>
          </cell>
        </row>
        <row r="737">
          <cell r="B737" t="str">
            <v>65 - 69 años</v>
          </cell>
          <cell r="C737">
            <v>0</v>
          </cell>
          <cell r="E737">
            <v>1948</v>
          </cell>
        </row>
        <row r="738">
          <cell r="B738" t="str">
            <v>70 - 74 años</v>
          </cell>
          <cell r="C738">
            <v>0</v>
          </cell>
          <cell r="E738">
            <v>1209</v>
          </cell>
        </row>
        <row r="739">
          <cell r="B739" t="str">
            <v>75 - 79 años</v>
          </cell>
          <cell r="C739">
            <v>0</v>
          </cell>
          <cell r="E739">
            <v>701</v>
          </cell>
        </row>
        <row r="740">
          <cell r="B740" t="str">
            <v>80 - 84 años</v>
          </cell>
          <cell r="C740">
            <v>0</v>
          </cell>
          <cell r="E740">
            <v>346</v>
          </cell>
        </row>
        <row r="741">
          <cell r="B741" t="str">
            <v>85 y más  años</v>
          </cell>
          <cell r="C741">
            <v>0</v>
          </cell>
          <cell r="E741">
            <v>350</v>
          </cell>
        </row>
        <row r="742">
          <cell r="B742" t="str">
            <v>No especificado</v>
          </cell>
          <cell r="C742">
            <v>0</v>
          </cell>
          <cell r="E742">
            <v>402</v>
          </cell>
        </row>
        <row r="744">
          <cell r="B744" t="str">
            <v>ZUMPANGO</v>
          </cell>
        </row>
        <row r="745">
          <cell r="B745" t="str">
            <v>Población total </v>
          </cell>
          <cell r="C745">
            <v>71413</v>
          </cell>
          <cell r="D745">
            <v>100</v>
          </cell>
          <cell r="E745">
            <v>91642</v>
          </cell>
        </row>
        <row r="746">
          <cell r="B746" t="str">
            <v>Hombres</v>
          </cell>
          <cell r="C746">
            <v>35398</v>
          </cell>
          <cell r="D746">
            <v>49.56800582526991</v>
          </cell>
          <cell r="E746">
            <v>45919</v>
          </cell>
        </row>
        <row r="747">
          <cell r="B747" t="str">
            <v>Mujeres</v>
          </cell>
          <cell r="C747">
            <v>36015</v>
          </cell>
          <cell r="D747">
            <v>50.431994174730086</v>
          </cell>
          <cell r="E747">
            <v>45723</v>
          </cell>
        </row>
        <row r="749">
          <cell r="B749" t="str">
            <v>Población total, por grupos quinquenales de edad</v>
          </cell>
          <cell r="C749">
            <v>71413</v>
          </cell>
          <cell r="D749">
            <v>100.00000000000001</v>
          </cell>
          <cell r="E749">
            <v>91642</v>
          </cell>
        </row>
        <row r="750">
          <cell r="B750" t="str">
            <v>Menores de 1 año</v>
          </cell>
          <cell r="C750">
            <v>1765</v>
          </cell>
          <cell r="D750">
            <v>2.47153879545741</v>
          </cell>
          <cell r="E750">
            <v>2001</v>
          </cell>
        </row>
        <row r="751">
          <cell r="B751" t="str">
            <v>1-4 años</v>
          </cell>
          <cell r="C751">
            <v>7498</v>
          </cell>
          <cell r="D751">
            <v>10.49948888857771</v>
          </cell>
          <cell r="E751">
            <v>8882</v>
          </cell>
        </row>
        <row r="752">
          <cell r="B752" t="str">
            <v>5 - 9 años</v>
          </cell>
          <cell r="C752">
            <v>9914</v>
          </cell>
          <cell r="D752">
            <v>13.882626412557938</v>
          </cell>
          <cell r="E752">
            <v>11342</v>
          </cell>
        </row>
        <row r="753">
          <cell r="B753" t="str">
            <v>10 - 14 años</v>
          </cell>
          <cell r="C753">
            <v>9750</v>
          </cell>
          <cell r="D753">
            <v>13.652976348844048</v>
          </cell>
          <cell r="E753">
            <v>10913</v>
          </cell>
        </row>
        <row r="754">
          <cell r="B754" t="str">
            <v>15 - 19 años</v>
          </cell>
          <cell r="C754">
            <v>8706</v>
          </cell>
          <cell r="D754">
            <v>12.191057650567824</v>
          </cell>
          <cell r="E754">
            <v>10726</v>
          </cell>
        </row>
        <row r="755">
          <cell r="B755" t="str">
            <v>20 - 24 años</v>
          </cell>
          <cell r="C755">
            <v>7103</v>
          </cell>
          <cell r="D755">
            <v>9.946368308291207</v>
          </cell>
          <cell r="E755">
            <v>10432</v>
          </cell>
        </row>
        <row r="756">
          <cell r="B756" t="str">
            <v>25- 29 años</v>
          </cell>
          <cell r="C756">
            <v>5749</v>
          </cell>
          <cell r="D756">
            <v>8.05035497738507</v>
          </cell>
          <cell r="E756">
            <v>8061</v>
          </cell>
        </row>
        <row r="757">
          <cell r="B757" t="str">
            <v>30 - 34 años</v>
          </cell>
          <cell r="C757">
            <v>4899</v>
          </cell>
          <cell r="D757">
            <v>6.860095500819178</v>
          </cell>
          <cell r="E757">
            <v>7003</v>
          </cell>
        </row>
        <row r="758">
          <cell r="B758" t="str">
            <v>35 - 39 años</v>
          </cell>
          <cell r="C758">
            <v>3907</v>
          </cell>
          <cell r="D758">
            <v>5.470992676403456</v>
          </cell>
          <cell r="E758">
            <v>5947</v>
          </cell>
        </row>
        <row r="759">
          <cell r="B759" t="str">
            <v>40 - 44 años</v>
          </cell>
          <cell r="C759">
            <v>2730</v>
          </cell>
          <cell r="D759">
            <v>3.822833377676334</v>
          </cell>
          <cell r="E759">
            <v>4150</v>
          </cell>
        </row>
        <row r="760">
          <cell r="B760" t="str">
            <v>45 - 49 años</v>
          </cell>
          <cell r="C760">
            <v>2333</v>
          </cell>
          <cell r="D760">
            <v>3.2669121868567346</v>
          </cell>
          <cell r="E760">
            <v>3004</v>
          </cell>
        </row>
        <row r="761">
          <cell r="B761" t="str">
            <v>50 - 54 años</v>
          </cell>
          <cell r="C761">
            <v>1801</v>
          </cell>
          <cell r="D761">
            <v>2.521949785053142</v>
          </cell>
          <cell r="E761">
            <v>2372</v>
          </cell>
        </row>
        <row r="762">
          <cell r="B762" t="str">
            <v>55 - 59 años</v>
          </cell>
          <cell r="C762">
            <v>1425</v>
          </cell>
          <cell r="D762">
            <v>1.9954350048310532</v>
          </cell>
          <cell r="E762">
            <v>1805</v>
          </cell>
        </row>
        <row r="763">
          <cell r="B763" t="str">
            <v>60 - 64 años</v>
          </cell>
          <cell r="C763">
            <v>1137</v>
          </cell>
          <cell r="D763">
            <v>1.5921470880651982</v>
          </cell>
          <cell r="E763">
            <v>1551</v>
          </cell>
        </row>
        <row r="764">
          <cell r="B764" t="str">
            <v>65 - 69 años</v>
          </cell>
          <cell r="C764">
            <v>888</v>
          </cell>
          <cell r="D764">
            <v>1.2434710766947195</v>
          </cell>
          <cell r="E764">
            <v>1131</v>
          </cell>
        </row>
        <row r="765">
          <cell r="B765" t="str">
            <v>70 - 74 años</v>
          </cell>
          <cell r="C765">
            <v>641</v>
          </cell>
          <cell r="D765">
            <v>0.8975956758573369</v>
          </cell>
          <cell r="E765">
            <v>881</v>
          </cell>
        </row>
        <row r="766">
          <cell r="B766" t="str">
            <v>75 - 79 años</v>
          </cell>
          <cell r="C766">
            <v>468</v>
          </cell>
          <cell r="D766">
            <v>0.6553428647445143</v>
          </cell>
          <cell r="E766">
            <v>576</v>
          </cell>
        </row>
        <row r="767">
          <cell r="B767" t="str">
            <v>80 - 84 años</v>
          </cell>
          <cell r="C767">
            <v>309</v>
          </cell>
          <cell r="D767">
            <v>0.4326943273633652</v>
          </cell>
          <cell r="E767">
            <v>370</v>
          </cell>
        </row>
        <row r="768">
          <cell r="B768" t="str">
            <v>85 y más  años</v>
          </cell>
          <cell r="C768">
            <v>327</v>
          </cell>
          <cell r="D768">
            <v>0.45789982216123115</v>
          </cell>
          <cell r="E768">
            <v>384</v>
          </cell>
        </row>
        <row r="769">
          <cell r="B769" t="str">
            <v>No especificado</v>
          </cell>
          <cell r="C769">
            <v>63</v>
          </cell>
          <cell r="D769">
            <v>0.08821923179253077</v>
          </cell>
          <cell r="E769">
            <v>111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AVA1"/>
      <sheetName val="00000000000000000"/>
      <sheetName val="ING-MENSUAL"/>
      <sheetName val="PROYECT."/>
      <sheetName val="ACUM"/>
      <sheetName val="MENS"/>
      <sheetName val="Tlal"/>
      <sheetName val="Tol"/>
      <sheetName val="Nauc"/>
      <sheetName val="Nor"/>
      <sheetName val="Ote"/>
      <sheetName val="Caj"/>
    </sheetNames>
    <sheetDataSet>
      <sheetData sheetId="0">
        <row r="22">
          <cell r="A22" t="str">
            <v>OFICINA</v>
          </cell>
          <cell r="C22" t="str">
            <v>NOMBRE</v>
          </cell>
          <cell r="D22" t="str">
            <v>CNT</v>
          </cell>
          <cell r="E22" t="str">
            <v>SUM_TP_AMO</v>
          </cell>
        </row>
        <row r="23">
          <cell r="A23" t="str">
            <v>0110</v>
          </cell>
          <cell r="B23">
            <v>1</v>
          </cell>
          <cell r="C23" t="str">
            <v>CUAUTITLAN MEXICO</v>
          </cell>
          <cell r="D23">
            <v>508</v>
          </cell>
          <cell r="E23">
            <v>3458229.52</v>
          </cell>
        </row>
        <row r="24">
          <cell r="A24" t="str">
            <v>1310</v>
          </cell>
          <cell r="B24">
            <v>1</v>
          </cell>
          <cell r="C24" t="str">
            <v>TLALNEPANTLA</v>
          </cell>
          <cell r="D24">
            <v>931</v>
          </cell>
          <cell r="E24">
            <v>7377324.04</v>
          </cell>
        </row>
        <row r="25">
          <cell r="A25" t="str">
            <v>1350</v>
          </cell>
          <cell r="B25">
            <v>1</v>
          </cell>
          <cell r="C25" t="str">
            <v>PLAZAS DE LA COLINA</v>
          </cell>
          <cell r="D25">
            <v>1566</v>
          </cell>
          <cell r="E25">
            <v>4398318.92</v>
          </cell>
        </row>
        <row r="26">
          <cell r="A26" t="str">
            <v>1360</v>
          </cell>
          <cell r="B26">
            <v>1</v>
          </cell>
          <cell r="C26" t="str">
            <v>TULTITLAN</v>
          </cell>
          <cell r="D26">
            <v>397</v>
          </cell>
          <cell r="E26">
            <v>7835855.26</v>
          </cell>
        </row>
        <row r="27">
          <cell r="A27" t="str">
            <v>2010</v>
          </cell>
          <cell r="B27">
            <v>1</v>
          </cell>
          <cell r="C27" t="str">
            <v>ATIZAPAN DE ZARAGOZA</v>
          </cell>
          <cell r="D27">
            <v>891</v>
          </cell>
          <cell r="E27">
            <v>1419543.85</v>
          </cell>
        </row>
        <row r="28">
          <cell r="A28" t="str">
            <v>2020</v>
          </cell>
          <cell r="B28">
            <v>1</v>
          </cell>
          <cell r="C28" t="str">
            <v>CUATITLAN IZCALLI</v>
          </cell>
          <cell r="D28">
            <v>546</v>
          </cell>
          <cell r="E28">
            <v>1687458.15</v>
          </cell>
        </row>
        <row r="30">
          <cell r="A30" t="str">
            <v>1810</v>
          </cell>
          <cell r="B30">
            <v>2</v>
          </cell>
          <cell r="C30" t="str">
            <v>NAUCALPAN</v>
          </cell>
          <cell r="D30">
            <v>1701</v>
          </cell>
          <cell r="E30">
            <v>11372600.25</v>
          </cell>
        </row>
        <row r="31">
          <cell r="A31" t="str">
            <v>1830</v>
          </cell>
          <cell r="B31">
            <v>2</v>
          </cell>
          <cell r="C31" t="str">
            <v>CD. SATELITE</v>
          </cell>
          <cell r="D31">
            <v>392</v>
          </cell>
          <cell r="E31">
            <v>529480.04</v>
          </cell>
        </row>
        <row r="32">
          <cell r="A32" t="str">
            <v>1840</v>
          </cell>
          <cell r="B32">
            <v>2</v>
          </cell>
          <cell r="C32" t="str">
            <v>EL MOLINITO</v>
          </cell>
          <cell r="D32">
            <v>115</v>
          </cell>
          <cell r="E32">
            <v>143718.16</v>
          </cell>
        </row>
        <row r="33">
          <cell r="A33" t="str">
            <v>2110</v>
          </cell>
          <cell r="B33">
            <v>2</v>
          </cell>
          <cell r="C33" t="str">
            <v>TECAMACHALCO</v>
          </cell>
          <cell r="D33">
            <v>212</v>
          </cell>
          <cell r="E33">
            <v>274079.4</v>
          </cell>
        </row>
        <row r="34">
          <cell r="A34" t="str">
            <v>2120</v>
          </cell>
          <cell r="B34">
            <v>2</v>
          </cell>
          <cell r="C34" t="str">
            <v>HUIXQUILUCAN</v>
          </cell>
          <cell r="D34">
            <v>43</v>
          </cell>
          <cell r="E34">
            <v>137473.83</v>
          </cell>
        </row>
        <row r="35">
          <cell r="A35" t="str">
            <v>2130</v>
          </cell>
          <cell r="B35">
            <v>2</v>
          </cell>
          <cell r="C35" t="str">
            <v>PIRULES</v>
          </cell>
          <cell r="D35">
            <v>15</v>
          </cell>
          <cell r="E35">
            <v>3864.64</v>
          </cell>
        </row>
        <row r="37">
          <cell r="A37" t="str">
            <v>0310</v>
          </cell>
          <cell r="B37">
            <v>3</v>
          </cell>
          <cell r="C37" t="str">
            <v>EL ORO</v>
          </cell>
          <cell r="D37">
            <v>7</v>
          </cell>
          <cell r="E37">
            <v>4369.52</v>
          </cell>
        </row>
        <row r="38">
          <cell r="A38" t="str">
            <v>0320</v>
          </cell>
          <cell r="B38">
            <v>3</v>
          </cell>
          <cell r="C38" t="str">
            <v>SN. FELIPE DEL PROGRESO</v>
          </cell>
          <cell r="D38">
            <v>2</v>
          </cell>
          <cell r="E38">
            <v>67.62</v>
          </cell>
        </row>
        <row r="39">
          <cell r="A39" t="str">
            <v>0410</v>
          </cell>
          <cell r="B39">
            <v>3</v>
          </cell>
          <cell r="C39" t="str">
            <v>IXTLAHUACA</v>
          </cell>
          <cell r="D39">
            <v>25</v>
          </cell>
          <cell r="E39">
            <v>15293.94</v>
          </cell>
        </row>
        <row r="40">
          <cell r="A40" t="str">
            <v>0430</v>
          </cell>
          <cell r="B40">
            <v>3</v>
          </cell>
          <cell r="C40" t="str">
            <v>ATLACOMULCO</v>
          </cell>
          <cell r="D40">
            <v>56</v>
          </cell>
          <cell r="E40">
            <v>494398.57</v>
          </cell>
        </row>
        <row r="41">
          <cell r="A41" t="str">
            <v>0510</v>
          </cell>
          <cell r="B41">
            <v>3</v>
          </cell>
          <cell r="C41" t="str">
            <v>JILOTEPEC</v>
          </cell>
          <cell r="D41">
            <v>18</v>
          </cell>
          <cell r="E41">
            <v>36745.15</v>
          </cell>
        </row>
        <row r="42">
          <cell r="A42" t="str">
            <v>0540</v>
          </cell>
          <cell r="B42">
            <v>3</v>
          </cell>
          <cell r="C42" t="str">
            <v>POLOTITLAN</v>
          </cell>
          <cell r="D42">
            <v>1</v>
          </cell>
          <cell r="E42">
            <v>215.6</v>
          </cell>
        </row>
        <row r="43">
          <cell r="A43" t="str">
            <v>0610</v>
          </cell>
          <cell r="B43">
            <v>3</v>
          </cell>
          <cell r="C43" t="str">
            <v>LERMA</v>
          </cell>
          <cell r="D43">
            <v>194</v>
          </cell>
          <cell r="E43">
            <v>963033.8</v>
          </cell>
        </row>
        <row r="44">
          <cell r="A44" t="str">
            <v>0810</v>
          </cell>
          <cell r="B44">
            <v>3</v>
          </cell>
          <cell r="C44" t="str">
            <v>SULTEPEC</v>
          </cell>
          <cell r="D44">
            <v>3</v>
          </cell>
          <cell r="E44">
            <v>750.45</v>
          </cell>
        </row>
        <row r="45">
          <cell r="A45" t="str">
            <v>0910</v>
          </cell>
          <cell r="B45">
            <v>3</v>
          </cell>
          <cell r="C45" t="str">
            <v>TEJUPILCO</v>
          </cell>
          <cell r="D45">
            <v>9</v>
          </cell>
          <cell r="E45">
            <v>9189.46</v>
          </cell>
        </row>
        <row r="46">
          <cell r="A46" t="str">
            <v>0930</v>
          </cell>
          <cell r="B46">
            <v>3</v>
          </cell>
          <cell r="C46" t="str">
            <v>TEMASCALTEPEC</v>
          </cell>
          <cell r="D46">
            <v>4</v>
          </cell>
          <cell r="E46">
            <v>14441.76</v>
          </cell>
        </row>
        <row r="47">
          <cell r="A47" t="str">
            <v>1010</v>
          </cell>
          <cell r="B47">
            <v>3</v>
          </cell>
          <cell r="C47" t="str">
            <v>TENANCINGO</v>
          </cell>
          <cell r="D47">
            <v>16</v>
          </cell>
          <cell r="E47">
            <v>32953</v>
          </cell>
        </row>
        <row r="48">
          <cell r="A48" t="str">
            <v>1030</v>
          </cell>
          <cell r="B48">
            <v>3</v>
          </cell>
          <cell r="C48" t="str">
            <v>IXTAPAN DE LA SAL</v>
          </cell>
          <cell r="D48">
            <v>19</v>
          </cell>
          <cell r="E48">
            <v>6159.2</v>
          </cell>
        </row>
        <row r="49">
          <cell r="A49" t="str">
            <v>1110</v>
          </cell>
          <cell r="B49">
            <v>3</v>
          </cell>
          <cell r="C49" t="str">
            <v>TENANGO DEL VALLE</v>
          </cell>
          <cell r="D49">
            <v>22</v>
          </cell>
          <cell r="E49">
            <v>39136.56</v>
          </cell>
        </row>
        <row r="50">
          <cell r="A50" t="str">
            <v>1130</v>
          </cell>
          <cell r="B50">
            <v>3</v>
          </cell>
          <cell r="C50" t="str">
            <v>SANTIAGO TIANGUSTENCO</v>
          </cell>
          <cell r="D50">
            <v>51</v>
          </cell>
          <cell r="E50">
            <v>1177754.91</v>
          </cell>
        </row>
        <row r="51">
          <cell r="A51" t="str">
            <v>1410</v>
          </cell>
          <cell r="B51">
            <v>3</v>
          </cell>
          <cell r="C51" t="str">
            <v>TOLUCA</v>
          </cell>
          <cell r="D51">
            <v>1235</v>
          </cell>
          <cell r="E51">
            <v>2560449.68</v>
          </cell>
        </row>
        <row r="52">
          <cell r="A52" t="str">
            <v>1420</v>
          </cell>
          <cell r="B52">
            <v>3</v>
          </cell>
          <cell r="C52" t="str">
            <v>EXRANCHO CUAHUTEMOC</v>
          </cell>
          <cell r="D52">
            <v>145</v>
          </cell>
          <cell r="E52">
            <v>550626.96</v>
          </cell>
        </row>
        <row r="53">
          <cell r="A53" t="str">
            <v>1430</v>
          </cell>
          <cell r="B53">
            <v>3</v>
          </cell>
          <cell r="C53" t="str">
            <v>METEPEC</v>
          </cell>
          <cell r="D53">
            <v>306</v>
          </cell>
          <cell r="E53">
            <v>592981.82</v>
          </cell>
        </row>
        <row r="54">
          <cell r="A54" t="str">
            <v>1440</v>
          </cell>
          <cell r="B54">
            <v>3</v>
          </cell>
          <cell r="C54" t="str">
            <v>NUEVA OXTOTITLAN</v>
          </cell>
          <cell r="D54">
            <v>136</v>
          </cell>
          <cell r="E54">
            <v>115527.81</v>
          </cell>
        </row>
        <row r="55">
          <cell r="A55" t="str">
            <v>1470</v>
          </cell>
          <cell r="B55">
            <v>3</v>
          </cell>
          <cell r="C55" t="str">
            <v>SAN LORENZO TEPALTITLAN</v>
          </cell>
          <cell r="D55">
            <v>150</v>
          </cell>
          <cell r="E55">
            <v>5496833.95</v>
          </cell>
        </row>
        <row r="56">
          <cell r="A56" t="str">
            <v>1510</v>
          </cell>
          <cell r="B56">
            <v>3</v>
          </cell>
          <cell r="C56" t="str">
            <v>VALLE DE BRAVO</v>
          </cell>
          <cell r="D56">
            <v>21</v>
          </cell>
          <cell r="E56">
            <v>12874.08</v>
          </cell>
        </row>
        <row r="58">
          <cell r="A58" t="str">
            <v>0210</v>
          </cell>
          <cell r="B58">
            <v>4</v>
          </cell>
          <cell r="C58" t="str">
            <v>CHALCO</v>
          </cell>
          <cell r="D58">
            <v>104</v>
          </cell>
          <cell r="E58">
            <v>473531.36</v>
          </cell>
        </row>
        <row r="59">
          <cell r="A59" t="str">
            <v>0220</v>
          </cell>
          <cell r="B59">
            <v>4</v>
          </cell>
          <cell r="C59" t="str">
            <v>AMECAMECA</v>
          </cell>
          <cell r="D59">
            <v>16</v>
          </cell>
          <cell r="E59">
            <v>213213.95</v>
          </cell>
        </row>
        <row r="60">
          <cell r="A60" t="str">
            <v>0250</v>
          </cell>
          <cell r="B60">
            <v>4</v>
          </cell>
          <cell r="C60" t="str">
            <v>IXTAPALUCA</v>
          </cell>
          <cell r="D60">
            <v>64</v>
          </cell>
          <cell r="E60">
            <v>157607.11</v>
          </cell>
        </row>
        <row r="61">
          <cell r="A61" t="str">
            <v>1210</v>
          </cell>
          <cell r="B61">
            <v>4</v>
          </cell>
          <cell r="C61" t="str">
            <v>TEXCOCO</v>
          </cell>
          <cell r="D61">
            <v>190</v>
          </cell>
          <cell r="E61">
            <v>216558.12</v>
          </cell>
        </row>
        <row r="62">
          <cell r="A62" t="str">
            <v>1910</v>
          </cell>
          <cell r="B62">
            <v>4</v>
          </cell>
          <cell r="C62" t="str">
            <v>NEZAHUALCOYOTL</v>
          </cell>
          <cell r="D62">
            <v>381</v>
          </cell>
          <cell r="E62">
            <v>216263.06</v>
          </cell>
        </row>
        <row r="63">
          <cell r="A63" t="str">
            <v>1940</v>
          </cell>
          <cell r="B63">
            <v>4</v>
          </cell>
          <cell r="C63" t="str">
            <v>JARDINES DE GUADALUPE</v>
          </cell>
          <cell r="D63">
            <v>100</v>
          </cell>
          <cell r="E63">
            <v>32334.96</v>
          </cell>
        </row>
        <row r="64">
          <cell r="A64" t="str">
            <v>1960</v>
          </cell>
          <cell r="B64">
            <v>4</v>
          </cell>
          <cell r="C64" t="str">
            <v>LOS REYES</v>
          </cell>
          <cell r="D64">
            <v>215</v>
          </cell>
          <cell r="E64">
            <v>541048.51</v>
          </cell>
        </row>
        <row r="66">
          <cell r="A66" t="str">
            <v>0710</v>
          </cell>
          <cell r="B66">
            <v>5</v>
          </cell>
          <cell r="C66" t="str">
            <v>OTUMBA</v>
          </cell>
          <cell r="D66">
            <v>9</v>
          </cell>
          <cell r="E66">
            <v>274936.56</v>
          </cell>
        </row>
        <row r="67">
          <cell r="A67" t="str">
            <v>0720</v>
          </cell>
          <cell r="B67">
            <v>5</v>
          </cell>
          <cell r="C67" t="str">
            <v>TECAMAC</v>
          </cell>
          <cell r="D67">
            <v>50</v>
          </cell>
          <cell r="E67">
            <v>124952.38</v>
          </cell>
        </row>
        <row r="68">
          <cell r="A68" t="str">
            <v>0730</v>
          </cell>
          <cell r="B68">
            <v>5</v>
          </cell>
          <cell r="C68" t="str">
            <v>TEOTIHUACAN</v>
          </cell>
          <cell r="D68">
            <v>71</v>
          </cell>
          <cell r="E68">
            <v>72581.82</v>
          </cell>
        </row>
        <row r="69">
          <cell r="A69" t="str">
            <v>1610</v>
          </cell>
          <cell r="B69">
            <v>5</v>
          </cell>
          <cell r="C69" t="str">
            <v>ZUMPANGO</v>
          </cell>
          <cell r="D69">
            <v>111</v>
          </cell>
          <cell r="E69">
            <v>107326.64</v>
          </cell>
        </row>
        <row r="70">
          <cell r="A70" t="str">
            <v>1710</v>
          </cell>
          <cell r="B70">
            <v>5</v>
          </cell>
          <cell r="C70" t="str">
            <v>ECATEPEC</v>
          </cell>
          <cell r="D70">
            <v>884</v>
          </cell>
          <cell r="E70">
            <v>4741192.47</v>
          </cell>
        </row>
        <row r="71">
          <cell r="A71" t="str">
            <v>2305</v>
          </cell>
          <cell r="B71">
            <v>0</v>
          </cell>
          <cell r="C71" t="str">
            <v>INSTITUCIONES BANCARIAS</v>
          </cell>
          <cell r="D71">
            <v>366</v>
          </cell>
          <cell r="E71">
            <v>457338.76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. Sectorial 2019-2021"/>
      <sheetName val="C. Sectorial 2019"/>
      <sheetName val="C. Sectorial 2018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O57"/>
  <sheetViews>
    <sheetView tabSelected="1" zoomScale="90" zoomScaleNormal="90" zoomScalePageLayoutView="0" workbookViewId="0" topLeftCell="A1">
      <selection activeCell="B53" sqref="B53"/>
    </sheetView>
  </sheetViews>
  <sheetFormatPr defaultColWidth="11.421875" defaultRowHeight="12.75"/>
  <cols>
    <col min="1" max="1" width="11.421875" style="4" customWidth="1"/>
    <col min="2" max="2" width="51.28125" style="4" customWidth="1"/>
    <col min="3" max="5" width="13.7109375" style="4" customWidth="1"/>
    <col min="6" max="16384" width="11.421875" style="4" customWidth="1"/>
  </cols>
  <sheetData>
    <row r="3" spans="2:15" ht="20.25">
      <c r="B3" s="2" t="s">
        <v>47</v>
      </c>
      <c r="C3" s="2"/>
      <c r="D3" s="2"/>
      <c r="E3" s="2"/>
      <c r="F3" s="2"/>
      <c r="G3" s="3"/>
      <c r="H3" s="3"/>
      <c r="I3" s="3"/>
      <c r="J3" s="3"/>
      <c r="K3" s="3"/>
      <c r="L3" s="3"/>
      <c r="M3" s="3"/>
      <c r="N3" s="3"/>
      <c r="O3" s="3"/>
    </row>
    <row r="4" spans="2:15" ht="15.75">
      <c r="B4" s="5" t="s">
        <v>43</v>
      </c>
      <c r="C4" s="5"/>
      <c r="D4" s="5"/>
      <c r="E4" s="5"/>
      <c r="F4" s="5"/>
      <c r="G4" s="3"/>
      <c r="H4" s="3"/>
      <c r="I4" s="3"/>
      <c r="J4" s="3"/>
      <c r="K4" s="3"/>
      <c r="L4" s="3"/>
      <c r="M4" s="3"/>
      <c r="N4" s="3"/>
      <c r="O4" s="3"/>
    </row>
    <row r="5" spans="2:15" ht="15">
      <c r="B5" s="6" t="s">
        <v>1</v>
      </c>
      <c r="C5" s="6"/>
      <c r="D5" s="6"/>
      <c r="E5" s="6"/>
      <c r="F5" s="6"/>
      <c r="G5" s="3"/>
      <c r="H5" s="3"/>
      <c r="I5" s="3"/>
      <c r="J5" s="3"/>
      <c r="K5" s="3"/>
      <c r="L5" s="3"/>
      <c r="M5" s="3"/>
      <c r="N5" s="3"/>
      <c r="O5" s="3"/>
    </row>
    <row r="6" spans="2:15" ht="12.75">
      <c r="B6" s="7"/>
      <c r="C6" s="7"/>
      <c r="D6" s="7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15" ht="12.75">
      <c r="B7" s="7"/>
      <c r="C7" s="7"/>
      <c r="D7" s="7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4:15" ht="13.5" thickBot="1"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2:6" ht="12.75">
      <c r="B9" s="9" t="s">
        <v>2</v>
      </c>
      <c r="C9" s="9">
        <v>2019</v>
      </c>
      <c r="D9" s="9">
        <v>2020</v>
      </c>
      <c r="E9" s="9">
        <v>2021</v>
      </c>
      <c r="F9" s="9">
        <v>2022</v>
      </c>
    </row>
    <row r="10" spans="2:6" ht="13.5" thickBot="1">
      <c r="B10" s="10"/>
      <c r="C10" s="11"/>
      <c r="D10" s="11"/>
      <c r="E10" s="11"/>
      <c r="F10" s="11"/>
    </row>
    <row r="11" spans="2:6" ht="15.75">
      <c r="B11" s="12" t="s">
        <v>3</v>
      </c>
      <c r="C11" s="13">
        <f>C12+C17+C22+C27+C31+C37+C40</f>
        <v>244050.9486</v>
      </c>
      <c r="D11" s="13">
        <f>D12+D17+D22+D27+D31+D37+D40</f>
        <v>239617.0771</v>
      </c>
      <c r="E11" s="13">
        <f>E12+E17+E22+E27+E31+E37+E40</f>
        <v>249671.42930000002</v>
      </c>
      <c r="F11" s="13">
        <f>F12+F17+F22+F27+F31+F37+F40</f>
        <v>264888.46868060995</v>
      </c>
    </row>
    <row r="12" spans="2:6" ht="15.75">
      <c r="B12" s="14" t="s">
        <v>5</v>
      </c>
      <c r="C12" s="15">
        <f>SUM(C13:C16)</f>
        <v>176705.6876</v>
      </c>
      <c r="D12" s="15">
        <f>SUM(D13:D16)</f>
        <v>169069.50460000001</v>
      </c>
      <c r="E12" s="15">
        <f>SUM(E13:E16)</f>
        <v>173818.83070000002</v>
      </c>
      <c r="F12" s="15">
        <f>SUM(F13:F16)</f>
        <v>188523.23708706995</v>
      </c>
    </row>
    <row r="13" spans="2:6" ht="15">
      <c r="B13" s="16" t="s">
        <v>8</v>
      </c>
      <c r="C13" s="17">
        <v>9517.150599999999</v>
      </c>
      <c r="D13" s="17">
        <v>9078.8245</v>
      </c>
      <c r="E13" s="17">
        <v>10386.787299999998</v>
      </c>
      <c r="F13" s="17">
        <v>11707.03197241</v>
      </c>
    </row>
    <row r="14" spans="2:6" ht="15">
      <c r="B14" s="16" t="s">
        <v>6</v>
      </c>
      <c r="C14" s="17">
        <v>100642.0577</v>
      </c>
      <c r="D14" s="17">
        <v>99883.5172</v>
      </c>
      <c r="E14" s="17">
        <v>102581.12250000001</v>
      </c>
      <c r="F14" s="17">
        <v>108588.64215456997</v>
      </c>
    </row>
    <row r="15" spans="2:6" ht="15">
      <c r="B15" s="16" t="s">
        <v>44</v>
      </c>
      <c r="C15" s="17">
        <v>2640.9897</v>
      </c>
      <c r="D15" s="17">
        <v>2699.6615</v>
      </c>
      <c r="E15" s="17">
        <v>3067.6505</v>
      </c>
      <c r="F15" s="17">
        <v>3698.7194612599988</v>
      </c>
    </row>
    <row r="16" spans="2:6" ht="15">
      <c r="B16" s="16" t="s">
        <v>7</v>
      </c>
      <c r="C16" s="17">
        <v>63905.4896</v>
      </c>
      <c r="D16" s="17">
        <v>57407.5014</v>
      </c>
      <c r="E16" s="17">
        <v>57783.2704</v>
      </c>
      <c r="F16" s="17">
        <v>64528.84349882999</v>
      </c>
    </row>
    <row r="17" spans="2:6" ht="15.75">
      <c r="B17" s="14" t="s">
        <v>9</v>
      </c>
      <c r="C17" s="15">
        <f>SUM(C18:C21)</f>
        <v>9726.2753</v>
      </c>
      <c r="D17" s="15">
        <f>SUM(D18:D21)</f>
        <v>14113.414399999998</v>
      </c>
      <c r="E17" s="15">
        <f>SUM(E18:E21)</f>
        <v>13850.645</v>
      </c>
      <c r="F17" s="15">
        <f>SUM(F18:F21)</f>
        <v>12910.851017079998</v>
      </c>
    </row>
    <row r="18" spans="2:6" ht="15">
      <c r="B18" s="16" t="s">
        <v>11</v>
      </c>
      <c r="C18" s="17">
        <v>1210.6871999999998</v>
      </c>
      <c r="D18" s="17">
        <v>918.6758</v>
      </c>
      <c r="E18" s="17">
        <v>1041.1078</v>
      </c>
      <c r="F18" s="17">
        <v>975.4156971</v>
      </c>
    </row>
    <row r="19" spans="2:6" ht="15">
      <c r="B19" s="16" t="s">
        <v>10</v>
      </c>
      <c r="C19" s="17">
        <v>1345.4392</v>
      </c>
      <c r="D19" s="17">
        <v>1465.2235</v>
      </c>
      <c r="E19" s="17">
        <v>1814.9253</v>
      </c>
      <c r="F19" s="17">
        <v>1990.41938864</v>
      </c>
    </row>
    <row r="20" spans="2:6" ht="15">
      <c r="B20" s="16" t="s">
        <v>12</v>
      </c>
      <c r="C20" s="17">
        <v>969.2803</v>
      </c>
      <c r="D20" s="17">
        <v>1399.3686</v>
      </c>
      <c r="E20" s="17">
        <v>1614.9909</v>
      </c>
      <c r="F20" s="17">
        <v>1901.57542021</v>
      </c>
    </row>
    <row r="21" spans="2:6" ht="15">
      <c r="B21" s="16" t="s">
        <v>18</v>
      </c>
      <c r="C21" s="17">
        <f>(786.6686+5414.2)</f>
        <v>6200.8686</v>
      </c>
      <c r="D21" s="17">
        <f>(4948.7465+5381.4)</f>
        <v>10330.146499999999</v>
      </c>
      <c r="E21" s="17">
        <v>9379.621</v>
      </c>
      <c r="F21" s="17">
        <v>8043.440511129998</v>
      </c>
    </row>
    <row r="22" spans="2:6" ht="15.75">
      <c r="B22" s="14" t="s">
        <v>13</v>
      </c>
      <c r="C22" s="15">
        <f>SUM(C23:C26)</f>
        <v>9948.5709</v>
      </c>
      <c r="D22" s="15">
        <f>SUM(D23:D26)</f>
        <v>8522.219200000001</v>
      </c>
      <c r="E22" s="15">
        <f>SUM(E23:E26)</f>
        <v>12030.6656</v>
      </c>
      <c r="F22" s="15">
        <f>SUM(F23:F26)</f>
        <v>11466.773254020001</v>
      </c>
    </row>
    <row r="23" spans="2:6" ht="15">
      <c r="B23" s="16" t="s">
        <v>14</v>
      </c>
      <c r="C23" s="17">
        <v>310.00640000000004</v>
      </c>
      <c r="D23" s="17">
        <v>4086.8622</v>
      </c>
      <c r="E23" s="17">
        <v>6973.7455</v>
      </c>
      <c r="F23" s="17">
        <v>8285.47363987</v>
      </c>
    </row>
    <row r="24" spans="2:6" ht="15">
      <c r="B24" s="16" t="s">
        <v>15</v>
      </c>
      <c r="C24" s="17">
        <v>28.47</v>
      </c>
      <c r="D24" s="17">
        <v>3358.5644</v>
      </c>
      <c r="E24" s="17">
        <v>29.358400000000003</v>
      </c>
      <c r="F24" s="17">
        <v>28.712100000000003</v>
      </c>
    </row>
    <row r="25" spans="2:6" ht="15">
      <c r="B25" s="16" t="s">
        <v>17</v>
      </c>
      <c r="C25" s="17">
        <v>2235.3082999999997</v>
      </c>
      <c r="D25" s="17">
        <v>1076.7926</v>
      </c>
      <c r="E25" s="17">
        <v>867.1751999999999</v>
      </c>
      <c r="F25" s="17">
        <v>1133.82531415</v>
      </c>
    </row>
    <row r="26" spans="2:6" ht="15">
      <c r="B26" s="16" t="s">
        <v>16</v>
      </c>
      <c r="C26" s="17">
        <v>7374.7862000000005</v>
      </c>
      <c r="D26" s="17">
        <v>0</v>
      </c>
      <c r="E26" s="17">
        <v>4160.3865</v>
      </c>
      <c r="F26" s="17">
        <v>2018.7622000000001</v>
      </c>
    </row>
    <row r="27" spans="2:6" ht="15.75">
      <c r="B27" s="14" t="s">
        <v>19</v>
      </c>
      <c r="C27" s="15">
        <f>SUM(C28:C30)</f>
        <v>23208.3505</v>
      </c>
      <c r="D27" s="15">
        <f>SUM(D28:D30)</f>
        <v>23101.066</v>
      </c>
      <c r="E27" s="15">
        <f>SUM(E28:E30)</f>
        <v>24215.7047</v>
      </c>
      <c r="F27" s="15">
        <f>SUM(F28:F30)</f>
        <v>26062.107999099997</v>
      </c>
    </row>
    <row r="28" spans="2:6" ht="15">
      <c r="B28" s="16" t="s">
        <v>22</v>
      </c>
      <c r="C28" s="17">
        <v>15324.1122</v>
      </c>
      <c r="D28" s="17">
        <v>15489.7885</v>
      </c>
      <c r="E28" s="17">
        <v>16006.8783</v>
      </c>
      <c r="F28" s="17">
        <v>17013.402108019996</v>
      </c>
    </row>
    <row r="29" spans="2:6" ht="15">
      <c r="B29" s="16" t="s">
        <v>20</v>
      </c>
      <c r="C29" s="17">
        <v>7293.9332</v>
      </c>
      <c r="D29" s="17">
        <v>7367.4144</v>
      </c>
      <c r="E29" s="17">
        <v>7950.891300000001</v>
      </c>
      <c r="F29" s="17">
        <v>7732.130921550001</v>
      </c>
    </row>
    <row r="30" spans="2:6" ht="15">
      <c r="B30" s="16" t="s">
        <v>21</v>
      </c>
      <c r="C30" s="17">
        <v>590.3050999999999</v>
      </c>
      <c r="D30" s="17">
        <v>243.8631</v>
      </c>
      <c r="E30" s="17">
        <v>257.93510000000003</v>
      </c>
      <c r="F30" s="17">
        <v>1316.57496953</v>
      </c>
    </row>
    <row r="31" spans="2:6" ht="15.75">
      <c r="B31" s="14" t="s">
        <v>23</v>
      </c>
      <c r="C31" s="15">
        <f>SUM(C32:C36)</f>
        <v>9695.435500000001</v>
      </c>
      <c r="D31" s="15">
        <f>SUM(D32:D36)</f>
        <v>14188.1567</v>
      </c>
      <c r="E31" s="15">
        <f>SUM(E32:E36)</f>
        <v>9519.498899999999</v>
      </c>
      <c r="F31" s="15">
        <f>SUM(F32:F36)</f>
        <v>8881.07561741</v>
      </c>
    </row>
    <row r="32" spans="2:6" ht="15">
      <c r="B32" s="16" t="s">
        <v>24</v>
      </c>
      <c r="C32" s="17">
        <v>6544.581</v>
      </c>
      <c r="D32" s="17">
        <v>10583.3874</v>
      </c>
      <c r="E32" s="17">
        <v>4432.3295</v>
      </c>
      <c r="F32" s="17">
        <v>4892.987053190001</v>
      </c>
    </row>
    <row r="33" spans="2:6" ht="15">
      <c r="B33" s="16" t="s">
        <v>25</v>
      </c>
      <c r="C33" s="17">
        <v>1266.6943999999999</v>
      </c>
      <c r="D33" s="17">
        <v>1072.6988</v>
      </c>
      <c r="E33" s="17">
        <v>1231.7976</v>
      </c>
      <c r="F33" s="17">
        <v>1277.66075769</v>
      </c>
    </row>
    <row r="34" spans="2:6" ht="15">
      <c r="B34" s="18" t="s">
        <v>28</v>
      </c>
      <c r="C34" s="17">
        <v>560.6532</v>
      </c>
      <c r="D34" s="17">
        <v>567.7345</v>
      </c>
      <c r="E34" s="17">
        <v>593.1064</v>
      </c>
      <c r="F34" s="17">
        <v>601.1585569</v>
      </c>
    </row>
    <row r="35" spans="2:6" ht="15">
      <c r="B35" s="18" t="s">
        <v>26</v>
      </c>
      <c r="C35" s="17">
        <v>4.864199999999999</v>
      </c>
      <c r="D35" s="17">
        <v>575.7228</v>
      </c>
      <c r="E35" s="17">
        <v>500.8625</v>
      </c>
      <c r="F35" s="17">
        <v>545.73114963</v>
      </c>
    </row>
    <row r="36" spans="2:6" ht="15">
      <c r="B36" s="18" t="s">
        <v>27</v>
      </c>
      <c r="C36" s="17">
        <v>1318.6426999999999</v>
      </c>
      <c r="D36" s="17">
        <v>1388.6132</v>
      </c>
      <c r="E36" s="17">
        <v>2761.4029</v>
      </c>
      <c r="F36" s="17">
        <v>1563.5381</v>
      </c>
    </row>
    <row r="37" spans="2:6" ht="15.75">
      <c r="B37" s="14" t="s">
        <v>29</v>
      </c>
      <c r="C37" s="15">
        <f>SUM(C38:C39)</f>
        <v>5128.7284</v>
      </c>
      <c r="D37" s="15">
        <f>SUM(D38:D39)</f>
        <v>5493.66</v>
      </c>
      <c r="E37" s="15">
        <f>SUM(E38:E39)</f>
        <v>6684.5697</v>
      </c>
      <c r="F37" s="15">
        <f>SUM(F38:F39)</f>
        <v>7104.970399999999</v>
      </c>
    </row>
    <row r="38" spans="2:6" ht="15">
      <c r="B38" s="16" t="s">
        <v>31</v>
      </c>
      <c r="C38" s="17">
        <v>1469.0192</v>
      </c>
      <c r="D38" s="17">
        <v>1579.8938</v>
      </c>
      <c r="E38" s="17">
        <v>1531.1369</v>
      </c>
      <c r="F38" s="17">
        <v>1600.781</v>
      </c>
    </row>
    <row r="39" spans="2:6" ht="15">
      <c r="B39" s="16" t="s">
        <v>30</v>
      </c>
      <c r="C39" s="17">
        <v>3659.7092000000002</v>
      </c>
      <c r="D39" s="17">
        <v>3913.7662</v>
      </c>
      <c r="E39" s="17">
        <v>5153.4328000000005</v>
      </c>
      <c r="F39" s="17">
        <v>5504.189399999999</v>
      </c>
    </row>
    <row r="40" spans="2:6" ht="15.75">
      <c r="B40" s="14" t="s">
        <v>46</v>
      </c>
      <c r="C40" s="15">
        <f>SUM(C41:C42)</f>
        <v>9637.900399999999</v>
      </c>
      <c r="D40" s="15">
        <f>SUM(D41:D42)</f>
        <v>5129.0562</v>
      </c>
      <c r="E40" s="15">
        <f>SUM(E41:E42)</f>
        <v>9551.5147</v>
      </c>
      <c r="F40" s="15">
        <f>SUM(F41:F42)</f>
        <v>9939.453305930001</v>
      </c>
    </row>
    <row r="41" spans="2:6" ht="15">
      <c r="B41" s="18" t="s">
        <v>41</v>
      </c>
      <c r="C41" s="17">
        <v>3941.9061</v>
      </c>
      <c r="D41" s="17">
        <v>5129.0562</v>
      </c>
      <c r="E41" s="19">
        <v>3560.2236</v>
      </c>
      <c r="F41" s="19">
        <v>4204.398205930001</v>
      </c>
    </row>
    <row r="42" spans="2:6" ht="15">
      <c r="B42" s="18" t="s">
        <v>4</v>
      </c>
      <c r="C42" s="17">
        <v>5695.994299999999</v>
      </c>
      <c r="D42" s="19">
        <v>0</v>
      </c>
      <c r="E42" s="19">
        <v>5991.2910999999995</v>
      </c>
      <c r="F42" s="19">
        <v>5735.0551</v>
      </c>
    </row>
    <row r="43" spans="2:6" ht="15.75">
      <c r="B43" s="12" t="s">
        <v>42</v>
      </c>
      <c r="C43" s="13">
        <f>C44+C49</f>
        <v>74787.361</v>
      </c>
      <c r="D43" s="13">
        <f>D44+D49</f>
        <v>70101.58829999999</v>
      </c>
      <c r="E43" s="13">
        <f>E44+E49</f>
        <v>66503.02192498001</v>
      </c>
      <c r="F43" s="13">
        <f>F44+F49</f>
        <v>75349.58439999999</v>
      </c>
    </row>
    <row r="44" spans="2:6" ht="15.75">
      <c r="B44" s="14" t="s">
        <v>32</v>
      </c>
      <c r="C44" s="15">
        <f>SUM(C45:C48)</f>
        <v>47667.23360000001</v>
      </c>
      <c r="D44" s="15">
        <f>SUM(D45:D48)</f>
        <v>46881.85309999999</v>
      </c>
      <c r="E44" s="15">
        <f>SUM(E45:E48)</f>
        <v>45617.145524980006</v>
      </c>
      <c r="F44" s="15">
        <f>SUM(F45:F48)</f>
        <v>52751.5625</v>
      </c>
    </row>
    <row r="45" spans="2:6" ht="15">
      <c r="B45" s="18" t="s">
        <v>0</v>
      </c>
      <c r="C45" s="17">
        <v>27460.545100000003</v>
      </c>
      <c r="D45" s="17">
        <v>29535.9629</v>
      </c>
      <c r="E45" s="17">
        <v>25210.95780759</v>
      </c>
      <c r="F45" s="17">
        <v>28956.095299999997</v>
      </c>
    </row>
    <row r="46" spans="2:6" ht="15">
      <c r="B46" s="18" t="s">
        <v>34</v>
      </c>
      <c r="C46" s="17">
        <v>5493.531599999999</v>
      </c>
      <c r="D46" s="17">
        <v>5234.4457</v>
      </c>
      <c r="E46" s="17">
        <v>5134.4743</v>
      </c>
      <c r="F46" s="17">
        <v>6759.1844</v>
      </c>
    </row>
    <row r="47" spans="2:6" ht="15">
      <c r="B47" s="18" t="s">
        <v>33</v>
      </c>
      <c r="C47" s="17">
        <v>11726.430900000001</v>
      </c>
      <c r="D47" s="17">
        <v>12111.4445</v>
      </c>
      <c r="E47" s="17">
        <v>12021.6805</v>
      </c>
      <c r="F47" s="17">
        <v>12687.819599999999</v>
      </c>
    </row>
    <row r="48" spans="2:6" ht="15">
      <c r="B48" s="18" t="s">
        <v>35</v>
      </c>
      <c r="C48" s="17">
        <v>2986.726</v>
      </c>
      <c r="D48" s="17">
        <v>0</v>
      </c>
      <c r="E48" s="17">
        <v>3250.03291739</v>
      </c>
      <c r="F48" s="17">
        <v>4348.4632</v>
      </c>
    </row>
    <row r="49" spans="2:6" ht="15.75">
      <c r="B49" s="14" t="s">
        <v>36</v>
      </c>
      <c r="C49" s="15">
        <f>SUM(C50:C52)</f>
        <v>27120.1274</v>
      </c>
      <c r="D49" s="15">
        <f>SUM(D50:D52)</f>
        <v>23219.7352</v>
      </c>
      <c r="E49" s="15">
        <f>SUM(E50:E52)</f>
        <v>20885.8764</v>
      </c>
      <c r="F49" s="15">
        <f>SUM(F50:F52)</f>
        <v>22598.0219</v>
      </c>
    </row>
    <row r="50" spans="2:6" ht="15">
      <c r="B50" s="18" t="s">
        <v>39</v>
      </c>
      <c r="C50" s="17">
        <v>20988.1906</v>
      </c>
      <c r="D50" s="17">
        <v>16802.7365</v>
      </c>
      <c r="E50" s="17">
        <v>14676.5004</v>
      </c>
      <c r="F50" s="17">
        <v>15506.696600000001</v>
      </c>
    </row>
    <row r="51" spans="2:6" ht="15">
      <c r="B51" s="18" t="s">
        <v>37</v>
      </c>
      <c r="C51" s="17">
        <v>1577.9525</v>
      </c>
      <c r="D51" s="17">
        <v>2383.3987</v>
      </c>
      <c r="E51" s="17">
        <v>2377.9634</v>
      </c>
      <c r="F51" s="17">
        <v>2026.0563</v>
      </c>
    </row>
    <row r="52" spans="2:6" ht="15">
      <c r="B52" s="18" t="s">
        <v>38</v>
      </c>
      <c r="C52" s="17">
        <v>4553.9843</v>
      </c>
      <c r="D52" s="17">
        <v>4033.6</v>
      </c>
      <c r="E52" s="17">
        <v>3831.4126</v>
      </c>
      <c r="F52" s="17">
        <v>5065.269</v>
      </c>
    </row>
    <row r="53" spans="2:6" ht="16.5" thickBot="1">
      <c r="B53" s="20" t="s">
        <v>40</v>
      </c>
      <c r="C53" s="21">
        <f>C43+C11</f>
        <v>318838.30960000004</v>
      </c>
      <c r="D53" s="21">
        <f>D43+D11</f>
        <v>309718.6654</v>
      </c>
      <c r="E53" s="21">
        <f>E43+E11</f>
        <v>316174.45122498006</v>
      </c>
      <c r="F53" s="21">
        <f>F43+F11</f>
        <v>340238.05308060994</v>
      </c>
    </row>
    <row r="54" spans="2:6" ht="12.75">
      <c r="B54" s="22" t="s">
        <v>48</v>
      </c>
      <c r="C54" s="22"/>
      <c r="E54" s="23"/>
      <c r="F54" s="23"/>
    </row>
    <row r="55" spans="2:6" ht="12.75">
      <c r="B55" s="1" t="s">
        <v>45</v>
      </c>
      <c r="E55" s="23"/>
      <c r="F55" s="23"/>
    </row>
    <row r="56" ht="12.75">
      <c r="B56" s="1"/>
    </row>
    <row r="57" ht="12.75">
      <c r="B57" s="1"/>
    </row>
  </sheetData>
  <sheetProtection/>
  <mergeCells count="8">
    <mergeCell ref="F9:F10"/>
    <mergeCell ref="B3:F3"/>
    <mergeCell ref="B4:F4"/>
    <mergeCell ref="B5:F5"/>
    <mergeCell ref="E9:E10"/>
    <mergeCell ref="B9:B10"/>
    <mergeCell ref="D9:D10"/>
    <mergeCell ref="C9:C1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scale="79" r:id="rId2"/>
  <ignoredErrors>
    <ignoredError sqref="E3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39"/>
  <sheetViews>
    <sheetView showGridLines="0" zoomScale="90" zoomScaleNormal="90" zoomScalePageLayoutView="0" workbookViewId="0" topLeftCell="A1">
      <selection activeCell="A3" sqref="A3:I3"/>
    </sheetView>
  </sheetViews>
  <sheetFormatPr defaultColWidth="11.421875" defaultRowHeight="12.75"/>
  <cols>
    <col min="1" max="1" width="66.7109375" style="26" customWidth="1"/>
    <col min="2" max="9" width="12.00390625" style="26" bestFit="1" customWidth="1"/>
    <col min="10" max="16384" width="11.421875" style="26" customWidth="1"/>
  </cols>
  <sheetData>
    <row r="3" spans="1:20" ht="20.25">
      <c r="A3" s="24" t="s">
        <v>49</v>
      </c>
      <c r="B3" s="24"/>
      <c r="C3" s="24"/>
      <c r="D3" s="24"/>
      <c r="E3" s="24"/>
      <c r="F3" s="24"/>
      <c r="G3" s="24"/>
      <c r="H3" s="24"/>
      <c r="I3" s="24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</row>
    <row r="4" spans="1:20" ht="15.75">
      <c r="A4" s="27" t="s">
        <v>50</v>
      </c>
      <c r="B4" s="27"/>
      <c r="C4" s="27"/>
      <c r="D4" s="27"/>
      <c r="E4" s="27"/>
      <c r="F4" s="27"/>
      <c r="G4" s="27"/>
      <c r="H4" s="27"/>
      <c r="I4" s="27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</row>
    <row r="5" spans="1:20" ht="15">
      <c r="A5" s="28" t="s">
        <v>1</v>
      </c>
      <c r="B5" s="28"/>
      <c r="C5" s="28"/>
      <c r="D5" s="28"/>
      <c r="E5" s="28"/>
      <c r="F5" s="28"/>
      <c r="G5" s="28"/>
      <c r="H5" s="28"/>
      <c r="I5" s="28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</row>
    <row r="6" spans="1:20" ht="12.75">
      <c r="A6" s="29"/>
      <c r="B6" s="29"/>
      <c r="C6" s="29"/>
      <c r="D6" s="29"/>
      <c r="E6" s="29"/>
      <c r="F6" s="29"/>
      <c r="G6" s="29"/>
      <c r="H6" s="29"/>
      <c r="I6" s="29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</row>
    <row r="7" spans="1:20" ht="12.75">
      <c r="A7" s="29"/>
      <c r="B7" s="29"/>
      <c r="C7" s="29"/>
      <c r="D7" s="29"/>
      <c r="E7" s="29"/>
      <c r="F7" s="29"/>
      <c r="G7" s="29"/>
      <c r="H7" s="29"/>
      <c r="I7" s="29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</row>
    <row r="8" spans="2:20" ht="13.5" thickBot="1"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  <row r="9" spans="1:9" ht="12.75">
      <c r="A9" s="44" t="s">
        <v>2</v>
      </c>
      <c r="B9" s="44">
        <v>2011</v>
      </c>
      <c r="C9" s="44">
        <v>2012</v>
      </c>
      <c r="D9" s="44">
        <v>2013</v>
      </c>
      <c r="E9" s="44">
        <v>2014</v>
      </c>
      <c r="F9" s="44">
        <v>2015</v>
      </c>
      <c r="G9" s="44">
        <v>2016</v>
      </c>
      <c r="H9" s="44">
        <v>2017</v>
      </c>
      <c r="I9" s="44">
        <v>2018</v>
      </c>
    </row>
    <row r="10" spans="1:9" ht="13.5" thickBot="1">
      <c r="A10" s="45"/>
      <c r="B10" s="46"/>
      <c r="C10" s="46"/>
      <c r="D10" s="46"/>
      <c r="E10" s="46"/>
      <c r="F10" s="46"/>
      <c r="G10" s="46"/>
      <c r="H10" s="46"/>
      <c r="I10" s="46"/>
    </row>
    <row r="11" spans="1:9" ht="15.75">
      <c r="A11" s="47" t="s">
        <v>3</v>
      </c>
      <c r="B11" s="48">
        <f>(B12+SUM(B18:B26))</f>
        <v>137863.20020000002</v>
      </c>
      <c r="C11" s="48">
        <f aca="true" t="shared" si="0" ref="C11:I11">(C12+SUM(C18:C26))</f>
        <v>151232.7254</v>
      </c>
      <c r="D11" s="48">
        <f t="shared" si="0"/>
        <v>163348.1165</v>
      </c>
      <c r="E11" s="48">
        <f t="shared" si="0"/>
        <v>189328.37180000002</v>
      </c>
      <c r="F11" s="48">
        <f t="shared" si="0"/>
        <v>193176.91460000002</v>
      </c>
      <c r="G11" s="48">
        <f t="shared" si="0"/>
        <v>221854.9582</v>
      </c>
      <c r="H11" s="48">
        <f t="shared" si="0"/>
        <v>226151.31339999998</v>
      </c>
      <c r="I11" s="48">
        <f t="shared" si="0"/>
        <v>238611.32009999998</v>
      </c>
    </row>
    <row r="12" spans="1:9" ht="15.75">
      <c r="A12" s="31" t="s">
        <v>51</v>
      </c>
      <c r="B12" s="32">
        <f aca="true" t="shared" si="1" ref="B12:G12">SUM(B13:B17)</f>
        <v>104126.9407</v>
      </c>
      <c r="C12" s="32">
        <f t="shared" si="1"/>
        <v>113447.3601</v>
      </c>
      <c r="D12" s="32">
        <f t="shared" si="1"/>
        <v>124845.5307</v>
      </c>
      <c r="E12" s="32">
        <f t="shared" si="1"/>
        <v>146232.2016</v>
      </c>
      <c r="F12" s="32">
        <f t="shared" si="1"/>
        <v>149108.08430000002</v>
      </c>
      <c r="G12" s="32">
        <f t="shared" si="1"/>
        <v>175372.5562</v>
      </c>
      <c r="H12" s="32">
        <f>SUM(H13:H17)</f>
        <v>176668.01399999997</v>
      </c>
      <c r="I12" s="32">
        <f>SUM(I13:I17)</f>
        <v>180225.4293</v>
      </c>
    </row>
    <row r="13" spans="1:9" ht="15">
      <c r="A13" s="33" t="s">
        <v>52</v>
      </c>
      <c r="B13" s="34">
        <v>57104.3236</v>
      </c>
      <c r="C13" s="34">
        <v>64626.4169</v>
      </c>
      <c r="D13" s="34">
        <v>71726.0463</v>
      </c>
      <c r="E13" s="34">
        <v>78658.0045</v>
      </c>
      <c r="F13" s="34">
        <v>83486.1496</v>
      </c>
      <c r="G13" s="34">
        <v>89619.4036</v>
      </c>
      <c r="H13" s="34">
        <v>92468.7762</v>
      </c>
      <c r="I13" s="34">
        <v>96792.8769</v>
      </c>
    </row>
    <row r="14" spans="1:9" ht="15">
      <c r="A14" s="33" t="s">
        <v>53</v>
      </c>
      <c r="B14" s="34">
        <v>12544.7133</v>
      </c>
      <c r="C14" s="34">
        <v>10182.3885</v>
      </c>
      <c r="D14" s="34">
        <v>10502.5153</v>
      </c>
      <c r="E14" s="34">
        <v>18400.1828</v>
      </c>
      <c r="F14" s="34">
        <v>12093.3344</v>
      </c>
      <c r="G14" s="34">
        <v>18572.1158</v>
      </c>
      <c r="H14" s="34">
        <v>20153.7793</v>
      </c>
      <c r="I14" s="34">
        <v>13005.3498</v>
      </c>
    </row>
    <row r="15" spans="1:9" ht="15">
      <c r="A15" s="33" t="s">
        <v>54</v>
      </c>
      <c r="B15" s="34">
        <v>30467.9274</v>
      </c>
      <c r="C15" s="34">
        <v>34281.0438</v>
      </c>
      <c r="D15" s="34">
        <v>37728.903</v>
      </c>
      <c r="E15" s="34">
        <v>43358.2018</v>
      </c>
      <c r="F15" s="34">
        <v>47010.1644</v>
      </c>
      <c r="G15" s="34">
        <v>60313.609</v>
      </c>
      <c r="H15" s="34">
        <v>58215.4706</v>
      </c>
      <c r="I15" s="34">
        <v>62311.8933</v>
      </c>
    </row>
    <row r="16" spans="1:9" ht="15">
      <c r="A16" s="33" t="s">
        <v>55</v>
      </c>
      <c r="B16" s="34">
        <v>701.8062</v>
      </c>
      <c r="C16" s="34">
        <v>869.7976</v>
      </c>
      <c r="D16" s="34">
        <v>1249.5658</v>
      </c>
      <c r="E16" s="34">
        <v>1461.9808</v>
      </c>
      <c r="F16" s="34">
        <v>1526.1073</v>
      </c>
      <c r="G16" s="34">
        <v>1523.3769</v>
      </c>
      <c r="H16" s="34">
        <v>1461.531</v>
      </c>
      <c r="I16" s="34">
        <v>1508.5246</v>
      </c>
    </row>
    <row r="17" spans="1:9" ht="15">
      <c r="A17" s="33" t="s">
        <v>56</v>
      </c>
      <c r="B17" s="34">
        <v>3308.1702</v>
      </c>
      <c r="C17" s="34">
        <v>3487.7133</v>
      </c>
      <c r="D17" s="34">
        <v>3638.5003</v>
      </c>
      <c r="E17" s="34">
        <v>4353.8317</v>
      </c>
      <c r="F17" s="34">
        <v>4992.3286</v>
      </c>
      <c r="G17" s="34">
        <v>5344.0509</v>
      </c>
      <c r="H17" s="34">
        <v>4368.4569</v>
      </c>
      <c r="I17" s="34">
        <v>6606.7847</v>
      </c>
    </row>
    <row r="18" spans="1:9" ht="15.75">
      <c r="A18" s="31" t="s">
        <v>57</v>
      </c>
      <c r="B18" s="32">
        <v>10654.8959</v>
      </c>
      <c r="C18" s="32">
        <v>12441.3467</v>
      </c>
      <c r="D18" s="32">
        <v>12173.4303</v>
      </c>
      <c r="E18" s="32">
        <v>15052.2622</v>
      </c>
      <c r="F18" s="32">
        <v>16561.3599</v>
      </c>
      <c r="G18" s="32">
        <v>17328.9576</v>
      </c>
      <c r="H18" s="32">
        <v>19480.0275</v>
      </c>
      <c r="I18" s="32">
        <v>21479.8999</v>
      </c>
    </row>
    <row r="19" spans="1:9" ht="15.75">
      <c r="A19" s="31" t="s">
        <v>58</v>
      </c>
      <c r="B19" s="32">
        <v>1859.2462</v>
      </c>
      <c r="C19" s="32">
        <v>1622.897</v>
      </c>
      <c r="D19" s="32">
        <v>2385.0955</v>
      </c>
      <c r="E19" s="32">
        <v>2292.9847</v>
      </c>
      <c r="F19" s="32">
        <v>2009.9768</v>
      </c>
      <c r="G19" s="32">
        <v>2499.6654</v>
      </c>
      <c r="H19" s="32">
        <v>2101.593</v>
      </c>
      <c r="I19" s="32">
        <v>2753.1078</v>
      </c>
    </row>
    <row r="20" spans="1:9" ht="15.75">
      <c r="A20" s="31" t="s">
        <v>59</v>
      </c>
      <c r="B20" s="32">
        <v>4878.381</v>
      </c>
      <c r="C20" s="32">
        <v>7092.4293</v>
      </c>
      <c r="D20" s="32">
        <v>8002.5874</v>
      </c>
      <c r="E20" s="32">
        <v>7178.9097</v>
      </c>
      <c r="F20" s="32">
        <v>6176.301</v>
      </c>
      <c r="G20" s="32">
        <v>5984.9155</v>
      </c>
      <c r="H20" s="32">
        <v>5923.3142</v>
      </c>
      <c r="I20" s="32">
        <v>7748.2977</v>
      </c>
    </row>
    <row r="21" spans="1:9" ht="15.75">
      <c r="A21" s="35" t="s">
        <v>60</v>
      </c>
      <c r="B21" s="32">
        <v>1265.8992</v>
      </c>
      <c r="C21" s="32">
        <v>1215.4174</v>
      </c>
      <c r="D21" s="32">
        <v>994.6228</v>
      </c>
      <c r="E21" s="32">
        <v>1304.5792</v>
      </c>
      <c r="F21" s="32">
        <v>1331.8507</v>
      </c>
      <c r="G21" s="32">
        <v>1451.1759</v>
      </c>
      <c r="H21" s="32">
        <v>1576.7979</v>
      </c>
      <c r="I21" s="32">
        <v>1343.8864</v>
      </c>
    </row>
    <row r="22" spans="1:9" ht="15.75">
      <c r="A22" s="31" t="s">
        <v>61</v>
      </c>
      <c r="B22" s="32">
        <v>3033.1162</v>
      </c>
      <c r="C22" s="32">
        <v>3033.0861</v>
      </c>
      <c r="D22" s="32">
        <v>3297.0197</v>
      </c>
      <c r="E22" s="32">
        <v>4778.6723</v>
      </c>
      <c r="F22" s="32">
        <v>4285.1596</v>
      </c>
      <c r="G22" s="32">
        <v>4380.1589</v>
      </c>
      <c r="H22" s="32">
        <v>4239.822</v>
      </c>
      <c r="I22" s="32">
        <v>7472.7575</v>
      </c>
    </row>
    <row r="23" spans="1:9" ht="15.75">
      <c r="A23" s="31" t="s">
        <v>62</v>
      </c>
      <c r="B23" s="36">
        <v>6488.2793</v>
      </c>
      <c r="C23" s="36">
        <v>3543.9238</v>
      </c>
      <c r="D23" s="36">
        <v>4003.3968</v>
      </c>
      <c r="E23" s="36">
        <v>4084.5581</v>
      </c>
      <c r="F23" s="36">
        <v>3515.6458</v>
      </c>
      <c r="G23" s="36">
        <v>4769.4528</v>
      </c>
      <c r="H23" s="36">
        <v>4273.6429</v>
      </c>
      <c r="I23" s="36">
        <v>4007.063</v>
      </c>
    </row>
    <row r="24" spans="1:9" ht="15.75">
      <c r="A24" s="31" t="s">
        <v>4</v>
      </c>
      <c r="B24" s="37">
        <v>0</v>
      </c>
      <c r="C24" s="36">
        <v>2856.1986</v>
      </c>
      <c r="D24" s="36">
        <v>2823.8472</v>
      </c>
      <c r="E24" s="36">
        <v>3109.8284</v>
      </c>
      <c r="F24" s="36">
        <v>3614.649</v>
      </c>
      <c r="G24" s="36">
        <v>4192.3291</v>
      </c>
      <c r="H24" s="36">
        <v>4803.6269</v>
      </c>
      <c r="I24" s="36">
        <v>5439.9778</v>
      </c>
    </row>
    <row r="25" spans="1:9" ht="15.75">
      <c r="A25" s="31" t="s">
        <v>63</v>
      </c>
      <c r="B25" s="36">
        <v>1825.3044</v>
      </c>
      <c r="C25" s="36">
        <v>2028.5716</v>
      </c>
      <c r="D25" s="36">
        <v>737.498</v>
      </c>
      <c r="E25" s="36">
        <v>915.067</v>
      </c>
      <c r="F25" s="36">
        <v>2100.2141</v>
      </c>
      <c r="G25" s="36">
        <v>1011.8468</v>
      </c>
      <c r="H25" s="36">
        <v>2101.675</v>
      </c>
      <c r="I25" s="36">
        <v>2636.0809</v>
      </c>
    </row>
    <row r="26" spans="1:9" ht="15.75">
      <c r="A26" s="38" t="s">
        <v>64</v>
      </c>
      <c r="B26" s="39">
        <v>3731.1373</v>
      </c>
      <c r="C26" s="39">
        <v>3951.4948000000004</v>
      </c>
      <c r="D26" s="39">
        <v>4085.0881</v>
      </c>
      <c r="E26" s="39">
        <v>4379.3086</v>
      </c>
      <c r="F26" s="39">
        <v>4473.6734</v>
      </c>
      <c r="G26" s="39">
        <f>(4790.5+73.4)</f>
        <v>4863.9</v>
      </c>
      <c r="H26" s="39">
        <v>4982.8</v>
      </c>
      <c r="I26" s="39">
        <v>5504.8198</v>
      </c>
    </row>
    <row r="27" spans="1:9" ht="15.75">
      <c r="A27" s="38"/>
      <c r="B27" s="39"/>
      <c r="C27" s="39"/>
      <c r="D27" s="39"/>
      <c r="E27" s="39"/>
      <c r="F27" s="39"/>
      <c r="G27" s="39"/>
      <c r="H27" s="39"/>
      <c r="I27" s="39"/>
    </row>
    <row r="28" spans="1:9" ht="15.75">
      <c r="A28" s="47" t="s">
        <v>65</v>
      </c>
      <c r="B28" s="48">
        <f aca="true" t="shared" si="2" ref="B28:I28">SUM(B29:B32)</f>
        <v>41567.6315</v>
      </c>
      <c r="C28" s="48">
        <f t="shared" si="2"/>
        <v>43145.141</v>
      </c>
      <c r="D28" s="48">
        <f t="shared" si="2"/>
        <v>44949.173500000004</v>
      </c>
      <c r="E28" s="48">
        <f t="shared" si="2"/>
        <v>59173.3085</v>
      </c>
      <c r="F28" s="48">
        <f t="shared" si="2"/>
        <v>46929.1549</v>
      </c>
      <c r="G28" s="48">
        <f t="shared" si="2"/>
        <v>50218.990399999995</v>
      </c>
      <c r="H28" s="48">
        <f t="shared" si="2"/>
        <v>60940.12300000001</v>
      </c>
      <c r="I28" s="48">
        <f t="shared" si="2"/>
        <v>98330.4344</v>
      </c>
    </row>
    <row r="29" spans="1:9" ht="15">
      <c r="A29" s="40" t="s">
        <v>66</v>
      </c>
      <c r="B29" s="34">
        <v>3185.6466</v>
      </c>
      <c r="C29" s="34">
        <v>3658.2063</v>
      </c>
      <c r="D29" s="34">
        <v>3594.4571</v>
      </c>
      <c r="E29" s="34">
        <v>3558.6027</v>
      </c>
      <c r="F29" s="34">
        <v>3328.5842</v>
      </c>
      <c r="G29" s="34">
        <v>3515.7141</v>
      </c>
      <c r="H29" s="34">
        <v>3970.1871</v>
      </c>
      <c r="I29" s="34">
        <v>4859.2239</v>
      </c>
    </row>
    <row r="30" spans="1:9" ht="15">
      <c r="A30" s="40" t="s">
        <v>67</v>
      </c>
      <c r="B30" s="34">
        <v>11151.7474</v>
      </c>
      <c r="C30" s="34">
        <v>11063.3005</v>
      </c>
      <c r="D30" s="34">
        <v>11920.9155</v>
      </c>
      <c r="E30" s="34">
        <v>13944.8441</v>
      </c>
      <c r="F30" s="34">
        <v>11276.6529</v>
      </c>
      <c r="G30" s="34">
        <v>11303.0421</v>
      </c>
      <c r="H30" s="34">
        <v>17092.7947</v>
      </c>
      <c r="I30" s="34">
        <v>13870.0687</v>
      </c>
    </row>
    <row r="31" spans="1:9" ht="15">
      <c r="A31" s="40" t="s">
        <v>68</v>
      </c>
      <c r="B31" s="34">
        <v>2601.2626</v>
      </c>
      <c r="C31" s="34">
        <v>2832.6172</v>
      </c>
      <c r="D31" s="34">
        <v>1618.9001</v>
      </c>
      <c r="E31" s="34">
        <v>11926.7509</v>
      </c>
      <c r="F31" s="34">
        <v>1042.5342</v>
      </c>
      <c r="G31" s="34">
        <v>1177.5083</v>
      </c>
      <c r="H31" s="34">
        <v>1313.6184</v>
      </c>
      <c r="I31" s="34">
        <v>36629.5366</v>
      </c>
    </row>
    <row r="32" spans="1:9" ht="15.75">
      <c r="A32" s="31" t="s">
        <v>69</v>
      </c>
      <c r="B32" s="32">
        <f>SUM(B33:B36)</f>
        <v>24628.9749</v>
      </c>
      <c r="C32" s="32">
        <f aca="true" t="shared" si="3" ref="C32:I32">SUM(C33:C36)</f>
        <v>25591.017</v>
      </c>
      <c r="D32" s="32">
        <f t="shared" si="3"/>
        <v>27814.900800000003</v>
      </c>
      <c r="E32" s="32">
        <f t="shared" si="3"/>
        <v>29743.110800000002</v>
      </c>
      <c r="F32" s="32">
        <f t="shared" si="3"/>
        <v>31281.3836</v>
      </c>
      <c r="G32" s="32">
        <f t="shared" si="3"/>
        <v>34222.7259</v>
      </c>
      <c r="H32" s="32">
        <f t="shared" si="3"/>
        <v>38563.522800000006</v>
      </c>
      <c r="I32" s="32">
        <f t="shared" si="3"/>
        <v>42971.6052</v>
      </c>
    </row>
    <row r="33" spans="1:9" ht="15">
      <c r="A33" s="33" t="s">
        <v>0</v>
      </c>
      <c r="B33" s="34">
        <v>13970.4826</v>
      </c>
      <c r="C33" s="34">
        <v>15986.1515</v>
      </c>
      <c r="D33" s="34">
        <v>17463.4228</v>
      </c>
      <c r="E33" s="34">
        <v>18404.2193</v>
      </c>
      <c r="F33" s="34">
        <v>19797.8166</v>
      </c>
      <c r="G33" s="34">
        <v>22032.6193</v>
      </c>
      <c r="H33" s="34">
        <v>25085.3087</v>
      </c>
      <c r="I33" s="34">
        <v>27980.6398</v>
      </c>
    </row>
    <row r="34" spans="1:9" ht="15">
      <c r="A34" s="33" t="s">
        <v>70</v>
      </c>
      <c r="B34" s="34">
        <v>3416.3045</v>
      </c>
      <c r="C34" s="34">
        <v>2786.4582</v>
      </c>
      <c r="D34" s="34">
        <v>3043.1689</v>
      </c>
      <c r="E34" s="34">
        <v>3301.4201</v>
      </c>
      <c r="F34" s="34">
        <v>3330.4994</v>
      </c>
      <c r="G34" s="34">
        <v>3602.8449</v>
      </c>
      <c r="H34" s="34">
        <v>4036.2949</v>
      </c>
      <c r="I34" s="34">
        <v>4676.8042</v>
      </c>
    </row>
    <row r="35" spans="1:9" ht="15">
      <c r="A35" s="41" t="s">
        <v>71</v>
      </c>
      <c r="B35" s="34">
        <v>6406.014</v>
      </c>
      <c r="C35" s="34">
        <v>6818.4073</v>
      </c>
      <c r="D35" s="34">
        <v>7308.3091</v>
      </c>
      <c r="E35" s="34">
        <v>8037.4714</v>
      </c>
      <c r="F35" s="34">
        <v>8153.0676</v>
      </c>
      <c r="G35" s="34">
        <v>8587.2617</v>
      </c>
      <c r="H35" s="34">
        <v>9441.9192</v>
      </c>
      <c r="I35" s="34">
        <v>10314.1612</v>
      </c>
    </row>
    <row r="36" spans="1:9" ht="15">
      <c r="A36" s="41" t="s">
        <v>72</v>
      </c>
      <c r="B36" s="42">
        <v>836.1738</v>
      </c>
      <c r="C36" s="37">
        <v>0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</row>
    <row r="37" spans="1:9" ht="15">
      <c r="A37" s="41"/>
      <c r="B37" s="42"/>
      <c r="C37" s="37"/>
      <c r="D37" s="37"/>
      <c r="E37" s="37"/>
      <c r="F37" s="37"/>
      <c r="G37" s="37"/>
      <c r="H37" s="37"/>
      <c r="I37" s="37"/>
    </row>
    <row r="38" spans="1:9" ht="16.5" thickBot="1">
      <c r="A38" s="49" t="s">
        <v>73</v>
      </c>
      <c r="B38" s="50">
        <f>(B28+B11)</f>
        <v>179430.83170000004</v>
      </c>
      <c r="C38" s="50">
        <f aca="true" t="shared" si="4" ref="C38:I38">(C28+C11)</f>
        <v>194377.8664</v>
      </c>
      <c r="D38" s="50">
        <f t="shared" si="4"/>
        <v>208297.29</v>
      </c>
      <c r="E38" s="50">
        <f t="shared" si="4"/>
        <v>248501.6803</v>
      </c>
      <c r="F38" s="50">
        <f t="shared" si="4"/>
        <v>240106.0695</v>
      </c>
      <c r="G38" s="50">
        <f t="shared" si="4"/>
        <v>272073.9486</v>
      </c>
      <c r="H38" s="50">
        <f>(H28+H11)</f>
        <v>287091.4364</v>
      </c>
      <c r="I38" s="50">
        <f t="shared" si="4"/>
        <v>336941.7545</v>
      </c>
    </row>
    <row r="39" ht="12.75">
      <c r="A39" s="43" t="s">
        <v>74</v>
      </c>
    </row>
  </sheetData>
  <sheetProtection/>
  <mergeCells count="12">
    <mergeCell ref="H9:H10"/>
    <mergeCell ref="I9:I10"/>
    <mergeCell ref="A3:I3"/>
    <mergeCell ref="A4:I4"/>
    <mergeCell ref="A5:I5"/>
    <mergeCell ref="A9:A10"/>
    <mergeCell ref="B9:B10"/>
    <mergeCell ref="C9:C10"/>
    <mergeCell ref="D9:D10"/>
    <mergeCell ref="E9:E10"/>
    <mergeCell ref="F9:F10"/>
    <mergeCell ref="G9:G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</dc:creator>
  <cp:keywords/>
  <dc:description/>
  <cp:lastModifiedBy>Carol</cp:lastModifiedBy>
  <cp:lastPrinted>2023-05-12T18:42:51Z</cp:lastPrinted>
  <dcterms:created xsi:type="dcterms:W3CDTF">2016-04-08T21:05:58Z</dcterms:created>
  <dcterms:modified xsi:type="dcterms:W3CDTF">2023-05-12T18:43:05Z</dcterms:modified>
  <cp:category/>
  <cp:version/>
  <cp:contentType/>
  <cp:contentStatus/>
</cp:coreProperties>
</file>