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360"/>
  </bookViews>
  <sheets>
    <sheet name="Saldo Deuda 1t2019" sheetId="2" r:id="rId1"/>
  </sheets>
  <externalReferences>
    <externalReference r:id="rId2"/>
    <externalReference r:id="rId3"/>
    <externalReference r:id="rId4"/>
  </externalReferences>
  <definedNames>
    <definedName name="\k">'[1]93'!#REF!</definedName>
    <definedName name="\v">'[1]93'!#REF!</definedName>
    <definedName name="\z">'[1]93'!#REF!</definedName>
    <definedName name="_1">#REF!</definedName>
    <definedName name="_2">#REF!</definedName>
    <definedName name="_3">#REF!</definedName>
    <definedName name="_Fill" hidden="1">#REF!</definedName>
    <definedName name="_Order1" hidden="1">0</definedName>
    <definedName name="A_IMPRESIÓN_IM">#REF!</definedName>
    <definedName name="_xlnm.Database">#REF!</definedName>
    <definedName name="CUADRO" hidden="1">[2]POBLACION!$A$17:$A$146</definedName>
    <definedName name="dd">#REF!</definedName>
    <definedName name="ddd">'[1]93'!#REF!</definedName>
    <definedName name="DIFERENCIAS">#N/A</definedName>
    <definedName name="EVOLUCION">#REF!</definedName>
    <definedName name="ffff">'[1]93'!#REF!</definedName>
    <definedName name="fghgh">'[1]93'!#REF!</definedName>
    <definedName name="grupos_1">[3]FERNANDO!$A$10:$E$771</definedName>
    <definedName name="grupos_e">[3]FERNANDO!$A$10:$E$771</definedName>
    <definedName name="I_EGRESOS">#REF!</definedName>
    <definedName name="indice" hidden="1">#REF!</definedName>
    <definedName name="inffice" hidden="1">#REF!</definedName>
    <definedName name="LUIS">#REF!</definedName>
    <definedName name="MODIFICACIONES">#REF!</definedName>
    <definedName name="Ppto_Depcias">#REF!</definedName>
    <definedName name="RESUMEN">#REF!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2" l="1"/>
  <c r="C8" i="2"/>
  <c r="C22" i="2"/>
  <c r="C31" i="2" l="1"/>
  <c r="D28" i="2" s="1"/>
  <c r="D12" i="2"/>
  <c r="D17" i="2"/>
  <c r="D14" i="2"/>
  <c r="D24" i="2"/>
  <c r="D30" i="2"/>
  <c r="D26" i="2"/>
  <c r="D18" i="2"/>
  <c r="D15" i="2"/>
  <c r="D11" i="2"/>
  <c r="D29" i="2"/>
  <c r="D25" i="2"/>
  <c r="D10" i="2"/>
  <c r="D20" i="2"/>
  <c r="D13" i="2"/>
  <c r="D19" i="2" l="1"/>
  <c r="D23" i="2"/>
  <c r="D22" i="2" s="1"/>
  <c r="D27" i="2"/>
  <c r="D9" i="2"/>
  <c r="D8" i="2" s="1"/>
  <c r="D16" i="2"/>
  <c r="D31" i="2" l="1"/>
</calcChain>
</file>

<file path=xl/sharedStrings.xml><?xml version="1.0" encoding="utf-8"?>
<sst xmlns="http://schemas.openxmlformats.org/spreadsheetml/2006/main" count="27" uniqueCount="23">
  <si>
    <t>ACREEDOR</t>
  </si>
  <si>
    <t>SALDO</t>
  </si>
  <si>
    <t>%</t>
  </si>
  <si>
    <t>BANCA COMERCIAL (1)</t>
  </si>
  <si>
    <t>BBVA BANCOMER</t>
  </si>
  <si>
    <t>BANCA DESARROLLO (1)</t>
  </si>
  <si>
    <t>BANOBRAS PROFISE</t>
  </si>
  <si>
    <t>CONTRATISTAS (1)</t>
  </si>
  <si>
    <t>CASA DE PROYECTOS, S.A. DE C.V.</t>
  </si>
  <si>
    <t>LAUNAK, S.A. DE C.V.</t>
  </si>
  <si>
    <t>SALDO (1)</t>
  </si>
  <si>
    <t>INNOVA SLAUFFLE, S.A. DE C.V.</t>
  </si>
  <si>
    <t>CONSTRUCCIONES MAJORA, S.A. DE C.V.</t>
  </si>
  <si>
    <t>FRAPIMEX, S.A. DE C.V. ORQUIDEA</t>
  </si>
  <si>
    <t>FRAPIMEX, S.A. DE C.V. BUGAMBILIA</t>
  </si>
  <si>
    <t>CONSTRUCCION Y SEÑALAMIENTO JAZMIN</t>
  </si>
  <si>
    <t>VIAS CONCECIONADAS DEL NORTE (208)</t>
  </si>
  <si>
    <t xml:space="preserve">BANORTE </t>
  </si>
  <si>
    <t xml:space="preserve">BBVA BANCOMER </t>
  </si>
  <si>
    <t>SANTANDER</t>
  </si>
  <si>
    <t>BANOBRAS FONREC</t>
  </si>
  <si>
    <t>BANOBRAS</t>
  </si>
  <si>
    <r>
      <t xml:space="preserve">SALDO DE LA DEUDA PÚBLICA AL 31 DE MARZO DE 2019                                                                                                                </t>
    </r>
    <r>
      <rPr>
        <b/>
        <sz val="10"/>
        <color theme="0"/>
        <rFont val="Arial"/>
        <family val="2"/>
      </rPr>
      <t xml:space="preserve">  </t>
    </r>
    <r>
      <rPr>
        <b/>
        <sz val="8"/>
        <color theme="0"/>
        <rFont val="Arial"/>
        <family val="2"/>
      </rPr>
      <t>(MILLONES DE PESOS CORRIENTES)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</si>
</sst>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23">
    <xf numFmtId="0" fontId="0" fillId="0" borderId="0" xfId="0"/>
    <xf numFmtId="0" fontId="2" fillId="0" borderId="0" xfId="0" applyFont="1"/>
    <xf numFmtId="164" fontId="5" fillId="2" borderId="4" xfId="3" applyNumberFormat="1" applyFont="1" applyFill="1" applyBorder="1" applyAlignment="1">
      <alignment horizontal="center" vertical="center" wrapText="1"/>
    </xf>
    <xf numFmtId="43" fontId="5" fillId="2" borderId="4" xfId="3" applyFont="1" applyFill="1" applyBorder="1" applyAlignment="1">
      <alignment horizontal="center" vertical="center" wrapText="1"/>
    </xf>
    <xf numFmtId="0" fontId="7" fillId="0" borderId="4" xfId="4" applyFont="1" applyBorder="1"/>
    <xf numFmtId="4" fontId="7" fillId="0" borderId="4" xfId="4" applyNumberFormat="1" applyFont="1" applyBorder="1"/>
    <xf numFmtId="165" fontId="7" fillId="0" borderId="4" xfId="4" applyNumberFormat="1" applyFont="1" applyBorder="1"/>
    <xf numFmtId="0" fontId="7" fillId="0" borderId="4" xfId="4" applyFont="1" applyBorder="1" applyAlignment="1">
      <alignment horizontal="left"/>
    </xf>
    <xf numFmtId="4" fontId="7" fillId="0" borderId="4" xfId="5" applyNumberFormat="1" applyFont="1" applyBorder="1"/>
    <xf numFmtId="0" fontId="8" fillId="0" borderId="4" xfId="4" applyFont="1" applyBorder="1" applyAlignment="1">
      <alignment horizontal="left"/>
    </xf>
    <xf numFmtId="0" fontId="7" fillId="0" borderId="4" xfId="4" applyFont="1" applyBorder="1" applyAlignment="1">
      <alignment horizontal="left" vertical="center"/>
    </xf>
    <xf numFmtId="0" fontId="7" fillId="0" borderId="4" xfId="4" applyFont="1" applyBorder="1" applyAlignment="1">
      <alignment vertical="center"/>
    </xf>
    <xf numFmtId="10" fontId="2" fillId="0" borderId="0" xfId="0" applyNumberFormat="1" applyFont="1"/>
    <xf numFmtId="4" fontId="7" fillId="0" borderId="4" xfId="5" applyNumberFormat="1" applyFont="1" applyBorder="1" applyAlignment="1">
      <alignment vertical="center"/>
    </xf>
    <xf numFmtId="43" fontId="2" fillId="0" borderId="0" xfId="0" applyNumberFormat="1" applyFont="1"/>
    <xf numFmtId="2" fontId="7" fillId="0" borderId="4" xfId="4" applyNumberFormat="1" applyFont="1" applyBorder="1"/>
    <xf numFmtId="2" fontId="5" fillId="2" borderId="4" xfId="2" applyNumberFormat="1" applyFont="1" applyFill="1" applyBorder="1" applyAlignment="1">
      <alignment horizontal="center" vertical="center" wrapText="1"/>
    </xf>
    <xf numFmtId="2" fontId="7" fillId="0" borderId="4" xfId="4" applyNumberFormat="1" applyFont="1" applyBorder="1" applyAlignment="1">
      <alignment vertical="center"/>
    </xf>
    <xf numFmtId="43" fontId="9" fillId="0" borderId="4" xfId="1" applyFont="1" applyBorder="1"/>
    <xf numFmtId="43" fontId="7" fillId="0" borderId="4" xfId="1" applyFont="1" applyBorder="1"/>
    <xf numFmtId="164" fontId="4" fillId="2" borderId="1" xfId="3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164" fontId="4" fillId="2" borderId="3" xfId="3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2" xfId="3"/>
    <cellStyle name="Normal" xfId="0" builtinId="0"/>
    <cellStyle name="Normal_PERFIL DIRECTO Y COND. FINANCIERAS" xfId="5"/>
    <cellStyle name="Normal_Perfiles 04-200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</xdr:row>
      <xdr:rowOff>66675</xdr:rowOff>
    </xdr:from>
    <xdr:to>
      <xdr:col>0</xdr:col>
      <xdr:colOff>1447800</xdr:colOff>
      <xdr:row>2</xdr:row>
      <xdr:rowOff>1066800</xdr:rowOff>
    </xdr:to>
    <xdr:pic>
      <xdr:nvPicPr>
        <xdr:cNvPr id="2" name="Picture 10" descr="G escudo v">
          <a:extLst>
            <a:ext uri="{FF2B5EF4-FFF2-40B4-BE49-F238E27FC236}">
              <a16:creationId xmlns:a16="http://schemas.microsoft.com/office/drawing/2014/main" xmlns="" id="{11EEA4CD-AF02-4B8E-A796-3BA2AE52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28625"/>
          <a:ext cx="1228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438150</xdr:colOff>
      <xdr:row>2</xdr:row>
      <xdr:rowOff>114300</xdr:rowOff>
    </xdr:from>
    <xdr:to>
      <xdr:col>5</xdr:col>
      <xdr:colOff>619126</xdr:colOff>
      <xdr:row>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C73263C-16C4-4724-BF02-7E03159F3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476250"/>
          <a:ext cx="1666876" cy="102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E34"/>
  <sheetViews>
    <sheetView tabSelected="1" workbookViewId="0">
      <selection activeCell="B39" sqref="B39"/>
    </sheetView>
  </sheetViews>
  <sheetFormatPr baseColWidth="10" defaultRowHeight="14.25" x14ac:dyDescent="0.2"/>
  <cols>
    <col min="1" max="1" width="24.42578125" style="1" customWidth="1"/>
    <col min="2" max="2" width="54.42578125" style="1" customWidth="1"/>
    <col min="3" max="3" width="26.85546875" style="1" customWidth="1"/>
    <col min="4" max="4" width="10.85546875" style="1" customWidth="1"/>
    <col min="5" max="16384" width="11.42578125" style="1"/>
  </cols>
  <sheetData>
    <row r="3" spans="2:4" ht="90" customHeight="1" x14ac:dyDescent="0.2"/>
    <row r="4" spans="2:4" ht="12" customHeight="1" thickBot="1" x14ac:dyDescent="0.25"/>
    <row r="5" spans="2:4" ht="48.75" customHeight="1" thickBot="1" x14ac:dyDescent="0.25">
      <c r="B5" s="20" t="s">
        <v>22</v>
      </c>
      <c r="C5" s="21"/>
      <c r="D5" s="22"/>
    </row>
    <row r="6" spans="2:4" ht="6" customHeight="1" x14ac:dyDescent="0.2"/>
    <row r="7" spans="2:4" x14ac:dyDescent="0.2">
      <c r="B7" s="2" t="s">
        <v>0</v>
      </c>
      <c r="C7" s="2" t="s">
        <v>1</v>
      </c>
      <c r="D7" s="2" t="s">
        <v>2</v>
      </c>
    </row>
    <row r="8" spans="2:4" x14ac:dyDescent="0.2">
      <c r="B8" s="2" t="s">
        <v>3</v>
      </c>
      <c r="C8" s="3">
        <f>+C9+C10+C11+C12+C13+C14+C15</f>
        <v>27162147616.610001</v>
      </c>
      <c r="D8" s="16">
        <f>+D9+D10+D11+D12+D13+D14++D15</f>
        <v>67.530914668452667</v>
      </c>
    </row>
    <row r="9" spans="2:4" x14ac:dyDescent="0.2">
      <c r="B9" s="4" t="s">
        <v>17</v>
      </c>
      <c r="C9" s="5">
        <v>13366486600</v>
      </c>
      <c r="D9" s="15">
        <f>+C9*100/C31</f>
        <v>33.231947589064475</v>
      </c>
    </row>
    <row r="10" spans="2:4" x14ac:dyDescent="0.2">
      <c r="B10" s="4" t="s">
        <v>4</v>
      </c>
      <c r="C10" s="5">
        <v>799584000</v>
      </c>
      <c r="D10" s="15">
        <f t="shared" ref="D10:D15" si="0">+C10*100/$C$31</f>
        <v>1.9879370231108096</v>
      </c>
    </row>
    <row r="11" spans="2:4" x14ac:dyDescent="0.2">
      <c r="B11" s="4" t="s">
        <v>4</v>
      </c>
      <c r="C11" s="5">
        <v>8495580000</v>
      </c>
      <c r="D11" s="15">
        <f t="shared" si="0"/>
        <v>21.121830870552351</v>
      </c>
    </row>
    <row r="12" spans="2:4" x14ac:dyDescent="0.2">
      <c r="B12" s="4" t="s">
        <v>19</v>
      </c>
      <c r="C12" s="5">
        <v>2992497000</v>
      </c>
      <c r="D12" s="15">
        <f t="shared" si="0"/>
        <v>7.4399882662084638</v>
      </c>
    </row>
    <row r="13" spans="2:4" x14ac:dyDescent="0.2">
      <c r="B13" s="4" t="s">
        <v>18</v>
      </c>
      <c r="C13" s="5">
        <v>682125841.11000001</v>
      </c>
      <c r="D13" s="15">
        <f t="shared" si="0"/>
        <v>1.6959108911173442</v>
      </c>
    </row>
    <row r="14" spans="2:4" x14ac:dyDescent="0.2">
      <c r="B14" s="4" t="s">
        <v>17</v>
      </c>
      <c r="C14" s="5">
        <v>258094028.29999998</v>
      </c>
      <c r="D14" s="15">
        <f t="shared" si="0"/>
        <v>0.64167701492448459</v>
      </c>
    </row>
    <row r="15" spans="2:4" x14ac:dyDescent="0.2">
      <c r="B15" s="4" t="s">
        <v>19</v>
      </c>
      <c r="C15" s="8">
        <v>567780147.20000005</v>
      </c>
      <c r="D15" s="15">
        <f t="shared" si="0"/>
        <v>1.4116230134747387</v>
      </c>
    </row>
    <row r="16" spans="2:4" x14ac:dyDescent="0.2">
      <c r="B16" s="2" t="s">
        <v>5</v>
      </c>
      <c r="C16" s="3">
        <f>+C17+C20+C18+C19</f>
        <v>13056274917.84</v>
      </c>
      <c r="D16" s="16">
        <f>+D17+D18+D19+D20</f>
        <v>32.460694927721391</v>
      </c>
    </row>
    <row r="17" spans="2:5" x14ac:dyDescent="0.2">
      <c r="B17" s="10" t="s">
        <v>6</v>
      </c>
      <c r="C17" s="13">
        <v>2870034576.3800001</v>
      </c>
      <c r="D17" s="17">
        <f>+C17*100/$C$31</f>
        <v>7.1355204606319669</v>
      </c>
    </row>
    <row r="18" spans="2:5" x14ac:dyDescent="0.2">
      <c r="B18" s="11" t="s">
        <v>20</v>
      </c>
      <c r="C18" s="13">
        <v>192218021</v>
      </c>
      <c r="D18" s="17">
        <f t="shared" ref="D18:D20" si="1">+C18*100/$C$31</f>
        <v>0.47789515604988481</v>
      </c>
    </row>
    <row r="19" spans="2:5" x14ac:dyDescent="0.2">
      <c r="B19" s="10" t="s">
        <v>21</v>
      </c>
      <c r="C19" s="13">
        <v>4996622320.46</v>
      </c>
      <c r="D19" s="17">
        <f t="shared" si="1"/>
        <v>12.422672916596978</v>
      </c>
    </row>
    <row r="20" spans="2:5" x14ac:dyDescent="0.2">
      <c r="B20" s="11" t="s">
        <v>21</v>
      </c>
      <c r="C20" s="13">
        <v>4997400000</v>
      </c>
      <c r="D20" s="17">
        <f t="shared" si="1"/>
        <v>12.424606394442561</v>
      </c>
      <c r="E20" s="12"/>
    </row>
    <row r="21" spans="2:5" ht="3.75" customHeight="1" x14ac:dyDescent="0.2">
      <c r="B21" s="9"/>
      <c r="C21" s="5"/>
      <c r="D21" s="6"/>
    </row>
    <row r="22" spans="2:5" x14ac:dyDescent="0.2">
      <c r="B22" s="2" t="s">
        <v>7</v>
      </c>
      <c r="C22" s="3">
        <f>SUM(C23:C30)</f>
        <v>3374771.22</v>
      </c>
      <c r="D22" s="16">
        <f>SUM(D23:D30)</f>
        <v>8.3904038259480368E-3</v>
      </c>
    </row>
    <row r="23" spans="2:5" x14ac:dyDescent="0.2">
      <c r="B23" s="4" t="s">
        <v>13</v>
      </c>
      <c r="C23" s="19">
        <v>1579242.85</v>
      </c>
      <c r="D23" s="6">
        <f>+C23*100/$C$31</f>
        <v>3.9263358571432535E-3</v>
      </c>
    </row>
    <row r="24" spans="2:5" x14ac:dyDescent="0.2">
      <c r="B24" s="4" t="s">
        <v>14</v>
      </c>
      <c r="C24" s="19">
        <v>607832.79</v>
      </c>
      <c r="D24" s="6">
        <f t="shared" ref="D24:D30" si="2">+C24*100/$C$31</f>
        <v>1.5112024591559334E-3</v>
      </c>
    </row>
    <row r="25" spans="2:5" x14ac:dyDescent="0.2">
      <c r="B25" s="4" t="s">
        <v>15</v>
      </c>
      <c r="C25" s="19">
        <v>1187695.58</v>
      </c>
      <c r="D25" s="6">
        <f t="shared" si="2"/>
        <v>2.9528655096488503E-3</v>
      </c>
    </row>
    <row r="26" spans="2:5" x14ac:dyDescent="0.2">
      <c r="B26" s="4" t="s">
        <v>16</v>
      </c>
      <c r="C26" s="18">
        <v>0</v>
      </c>
      <c r="D26" s="6">
        <f t="shared" si="2"/>
        <v>0</v>
      </c>
    </row>
    <row r="27" spans="2:5" x14ac:dyDescent="0.2">
      <c r="B27" s="4" t="s">
        <v>8</v>
      </c>
      <c r="C27" s="18">
        <v>0</v>
      </c>
      <c r="D27" s="6">
        <f t="shared" si="2"/>
        <v>0</v>
      </c>
    </row>
    <row r="28" spans="2:5" x14ac:dyDescent="0.2">
      <c r="B28" s="4" t="s">
        <v>11</v>
      </c>
      <c r="C28" s="18">
        <v>0</v>
      </c>
      <c r="D28" s="6">
        <f t="shared" si="2"/>
        <v>0</v>
      </c>
    </row>
    <row r="29" spans="2:5" x14ac:dyDescent="0.2">
      <c r="B29" s="7" t="s">
        <v>12</v>
      </c>
      <c r="C29" s="18">
        <v>0</v>
      </c>
      <c r="D29" s="6">
        <f t="shared" si="2"/>
        <v>0</v>
      </c>
    </row>
    <row r="30" spans="2:5" x14ac:dyDescent="0.2">
      <c r="B30" s="7" t="s">
        <v>9</v>
      </c>
      <c r="C30" s="18">
        <v>0</v>
      </c>
      <c r="D30" s="6">
        <f t="shared" si="2"/>
        <v>0</v>
      </c>
    </row>
    <row r="31" spans="2:5" x14ac:dyDescent="0.2">
      <c r="B31" s="2" t="s">
        <v>10</v>
      </c>
      <c r="C31" s="3">
        <f>+C8+C16+C22</f>
        <v>40221797305.669998</v>
      </c>
      <c r="D31" s="16">
        <f>+D8+D16+D22</f>
        <v>100</v>
      </c>
    </row>
    <row r="34" spans="3:3" x14ac:dyDescent="0.2">
      <c r="C34" s="14"/>
    </row>
  </sheetData>
  <mergeCells count="1">
    <mergeCell ref="B5:D5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Saldo Deuda 1t2019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2019-05-15T18:29:03Z</cp:lastPrinted>
  <dcterms:created xsi:type="dcterms:W3CDTF">2017-03-29T22:56:51Z</dcterms:created>
  <dcterms:modified xsi:type="dcterms:W3CDTF">2019-05-15T18:29:20Z</dcterms:modified>
</cp:coreProperties>
</file>