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INFORMES MENSUALES 2018-2020\INFORMES MENSUALES 2018-2020\2020\MARZO 2020\"/>
    </mc:Choice>
  </mc:AlternateContent>
  <xr:revisionPtr revIDLastSave="0" documentId="13_ncr:1_{65085D26-5248-4198-B2AE-FC880C548BA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ARZO" sheetId="6" r:id="rId1"/>
  </sheets>
  <calcPr calcId="181029"/>
</workbook>
</file>

<file path=xl/calcChain.xml><?xml version="1.0" encoding="utf-8"?>
<calcChain xmlns="http://schemas.openxmlformats.org/spreadsheetml/2006/main">
  <c r="I24" i="6" l="1"/>
  <c r="E24" i="6"/>
  <c r="G22" i="6"/>
  <c r="G47" i="6"/>
  <c r="I31" i="6" l="1"/>
  <c r="E31" i="6"/>
  <c r="I45" i="6"/>
  <c r="E45" i="6"/>
  <c r="J38" i="6"/>
  <c r="J50" i="6"/>
  <c r="J46" i="6"/>
  <c r="G46" i="6"/>
  <c r="G45" i="6" s="1"/>
  <c r="H45" i="6"/>
  <c r="F45" i="6"/>
  <c r="J43" i="6"/>
  <c r="G43" i="6"/>
  <c r="J42" i="6"/>
  <c r="G42" i="6"/>
  <c r="J40" i="6"/>
  <c r="G40" i="6"/>
  <c r="I39" i="6"/>
  <c r="H39" i="6"/>
  <c r="F39" i="6"/>
  <c r="E39" i="6"/>
  <c r="J37" i="6"/>
  <c r="G37" i="6"/>
  <c r="J36" i="6"/>
  <c r="G36" i="6"/>
  <c r="J35" i="6"/>
  <c r="G35" i="6"/>
  <c r="J34" i="6"/>
  <c r="G34" i="6"/>
  <c r="J33" i="6"/>
  <c r="G33" i="6"/>
  <c r="J32" i="6"/>
  <c r="G32" i="6"/>
  <c r="J20" i="6"/>
  <c r="G20" i="6"/>
  <c r="J19" i="6"/>
  <c r="G19" i="6"/>
  <c r="J18" i="6"/>
  <c r="G18" i="6"/>
  <c r="J16" i="6"/>
  <c r="G16" i="6"/>
  <c r="J15" i="6"/>
  <c r="J14" i="6"/>
  <c r="G14" i="6"/>
  <c r="J13" i="6"/>
  <c r="G13" i="6"/>
  <c r="J12" i="6"/>
  <c r="J11" i="6"/>
  <c r="G11" i="6"/>
  <c r="G31" i="6" l="1"/>
  <c r="J31" i="6"/>
  <c r="G39" i="6"/>
  <c r="H31" i="6"/>
  <c r="H50" i="6" s="1"/>
  <c r="F24" i="6"/>
  <c r="J39" i="6"/>
  <c r="H24" i="6"/>
  <c r="J45" i="6"/>
  <c r="G15" i="6"/>
  <c r="G24" i="6" s="1"/>
  <c r="F31" i="6"/>
  <c r="F50" i="6" s="1"/>
</calcChain>
</file>

<file path=xl/sharedStrings.xml><?xml version="1.0" encoding="utf-8"?>
<sst xmlns="http://schemas.openxmlformats.org/spreadsheetml/2006/main" count="66" uniqueCount="41">
  <si>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</si>
  <si>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</si>
  <si>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</si>
  <si>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</si>
  <si>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</si>
  <si>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</si>
  <si>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</si>
  <si>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</si>
  <si>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</si>
  <si>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</si>
  <si>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</si>
  <si>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</si>
  <si>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</si>
  <si>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</si>
  <si>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</si>
  <si>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</si>
  <si>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</si>
  <si>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</si>
  <si>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</si>
  <si>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</si>
  <si>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</si>
  <si>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</si>
  <si>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</si>
  <si>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Ampliaciones y 
Reducciones</t>
  </si>
  <si>
    <t>(6= 5 - 1 )</t>
  </si>
  <si>
    <t>Ingresos excedentes¹</t>
  </si>
  <si>
    <t>Generación de ADEFAS</t>
  </si>
  <si>
    <t>Superávit Ejercicio Anterior</t>
  </si>
  <si>
    <t>Estado de México</t>
  </si>
  <si>
    <t xml:space="preserve">(Miles de pesos) </t>
  </si>
  <si>
    <t>Ingresos por Ventas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</si>
  <si>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</si>
  <si>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</si>
  <si>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</si>
  <si>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t>Ingresos de los Entes Públicos de los Poderes Legislativo y Judicial, de los Órganos Autónomos y del Sector Parestatal o Paramunicipal, así como de las Empresas Prodcutivas del Estado</t>
  </si>
  <si>
    <t xml:space="preserve">Ingresos por Ventas de Bienes, Prestación de Servicios y Otros Ingresos </t>
  </si>
  <si>
    <t>Ingresos derivados de financiamientos</t>
  </si>
  <si>
    <t>Del 1 de enero al 31 de Marzo de 2020</t>
  </si>
  <si>
    <t>Generación de DEFAS</t>
  </si>
  <si>
    <t>Superavit del ejercicio anterior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</si>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</sst>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#.0;\-#,###.0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color indexed="8"/>
      <name val="Gotham Book"/>
    </font>
    <font>
      <b/>
      <sz val="9"/>
      <color indexed="8"/>
      <name val="Gotham Book"/>
    </font>
    <font>
      <b/>
      <sz val="9"/>
      <name val="Gotham Book"/>
    </font>
    <font>
      <sz val="8"/>
      <color indexed="8"/>
      <name val="Gotham Book"/>
    </font>
    <font>
      <b/>
      <sz val="8"/>
      <color indexed="8"/>
      <name val="Gotham Book"/>
    </font>
    <font>
      <sz val="8"/>
      <name val="Gotham Book"/>
    </font>
    <font>
      <b/>
      <sz val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8"/>
      <color rgb="FF000000"/>
      <name val="Gotham Book"/>
    </font>
    <font>
      <b/>
      <sz val="9"/>
      <color theme="1"/>
      <name val="Gotham Book"/>
    </font>
    <font>
      <sz val="9"/>
      <color theme="1"/>
      <name val="Gotham Book"/>
    </font>
    <font>
      <b/>
      <sz val="8"/>
      <color rgb="FF000000"/>
      <name val="Gotham Book"/>
    </font>
    <font>
      <sz val="9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0" fillId="0" borderId="0"/>
  </cellStyleXfs>
  <cellXfs count="121">
    <xf numFmtId="0" fontId="0" fillId="0" borderId="0" xfId="0"/>
    <xf numFmtId="0" fontId="11" fillId="0" borderId="0" xfId="0" applyFont="1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14" fillId="2" borderId="1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1" xfId="0" applyFont="1" applyBorder="1"/>
    <xf numFmtId="0" fontId="6" fillId="2" borderId="0" xfId="4" applyFont="1" applyFill="1" applyBorder="1" applyAlignment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vertical="center"/>
    </xf>
    <xf numFmtId="37" fontId="15" fillId="0" borderId="2" xfId="1" applyNumberFormat="1" applyFont="1" applyFill="1" applyBorder="1" applyAlignment="1" applyProtection="1">
      <alignment horizontal="center" wrapText="1"/>
    </xf>
    <xf numFmtId="37" fontId="15" fillId="0" borderId="2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/>
    </xf>
    <xf numFmtId="0" fontId="3" fillId="2" borderId="4" xfId="4" applyFont="1" applyFill="1" applyBorder="1"/>
    <xf numFmtId="0" fontId="3" fillId="2" borderId="5" xfId="4" applyFont="1" applyFill="1" applyBorder="1"/>
    <xf numFmtId="0" fontId="4" fillId="2" borderId="9" xfId="4" applyFont="1" applyFill="1" applyBorder="1" applyAlignment="1">
      <alignment horizontal="centerContinuous"/>
    </xf>
    <xf numFmtId="0" fontId="4" fillId="2" borderId="10" xfId="4" applyFont="1" applyFill="1" applyBorder="1" applyAlignment="1">
      <alignment horizontal="centerContinuous"/>
    </xf>
    <xf numFmtId="0" fontId="4" fillId="2" borderId="11" xfId="4" applyFont="1" applyFill="1" applyBorder="1" applyAlignment="1">
      <alignment horizontal="left" wrapText="1"/>
    </xf>
    <xf numFmtId="0" fontId="8" fillId="2" borderId="0" xfId="0" applyFont="1" applyFill="1" applyBorder="1" applyAlignment="1">
      <alignment vertical="top" wrapText="1"/>
    </xf>
    <xf numFmtId="0" fontId="7" fillId="2" borderId="9" xfId="4" applyFont="1" applyFill="1" applyBorder="1" applyAlignment="1">
      <alignment horizontal="centerContinuous"/>
    </xf>
    <xf numFmtId="0" fontId="7" fillId="2" borderId="10" xfId="4" applyFont="1" applyFill="1" applyBorder="1" applyAlignment="1">
      <alignment horizontal="centerContinuous"/>
    </xf>
    <xf numFmtId="0" fontId="7" fillId="2" borderId="11" xfId="4" applyFont="1" applyFill="1" applyBorder="1" applyAlignment="1">
      <alignment horizontal="left" wrapText="1" indent="1"/>
    </xf>
    <xf numFmtId="0" fontId="6" fillId="2" borderId="4" xfId="4" applyFont="1" applyFill="1" applyBorder="1"/>
    <xf numFmtId="0" fontId="6" fillId="2" borderId="5" xfId="4" applyFont="1" applyFill="1" applyBorder="1"/>
    <xf numFmtId="0" fontId="6" fillId="2" borderId="12" xfId="4" applyFont="1" applyFill="1" applyBorder="1"/>
    <xf numFmtId="0" fontId="6" fillId="2" borderId="13" xfId="4" applyFont="1" applyFill="1" applyBorder="1" applyAlignment="1">
      <alignment horizontal="center"/>
    </xf>
    <xf numFmtId="0" fontId="6" fillId="2" borderId="14" xfId="4" applyFont="1" applyFill="1" applyBorder="1" applyAlignment="1">
      <alignment horizontal="center"/>
    </xf>
    <xf numFmtId="0" fontId="7" fillId="2" borderId="6" xfId="4" applyFont="1" applyFill="1" applyBorder="1" applyAlignment="1">
      <alignment horizontal="left"/>
    </xf>
    <xf numFmtId="0" fontId="6" fillId="2" borderId="6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6" fillId="2" borderId="7" xfId="4" applyFont="1" applyFill="1" applyBorder="1" applyAlignment="1">
      <alignment horizontal="center" vertical="center"/>
    </xf>
    <xf numFmtId="0" fontId="6" fillId="2" borderId="8" xfId="4" applyFont="1" applyFill="1" applyBorder="1" applyAlignment="1">
      <alignment horizontal="center" vertical="center"/>
    </xf>
    <xf numFmtId="0" fontId="6" fillId="2" borderId="15" xfId="4" applyFont="1" applyFill="1" applyBorder="1" applyAlignment="1">
      <alignment wrapText="1"/>
    </xf>
    <xf numFmtId="164" fontId="3" fillId="2" borderId="13" xfId="4" applyNumberFormat="1" applyFont="1" applyFill="1" applyBorder="1" applyAlignment="1">
      <alignment horizontal="center"/>
    </xf>
    <xf numFmtId="164" fontId="3" fillId="2" borderId="16" xfId="4" applyNumberFormat="1" applyFont="1" applyFill="1" applyBorder="1" applyAlignment="1">
      <alignment horizontal="center"/>
    </xf>
    <xf numFmtId="164" fontId="3" fillId="2" borderId="17" xfId="2" applyNumberFormat="1" applyFont="1" applyFill="1" applyBorder="1" applyAlignment="1" applyProtection="1">
      <alignment horizontal="right"/>
      <protection locked="0"/>
    </xf>
    <xf numFmtId="164" fontId="3" fillId="2" borderId="17" xfId="2" applyNumberFormat="1" applyFont="1" applyFill="1" applyBorder="1" applyAlignment="1" applyProtection="1">
      <alignment horizontal="right"/>
    </xf>
    <xf numFmtId="164" fontId="3" fillId="2" borderId="18" xfId="2" applyNumberFormat="1" applyFont="1" applyFill="1" applyBorder="1" applyAlignment="1" applyProtection="1">
      <alignment horizontal="right"/>
    </xf>
    <xf numFmtId="164" fontId="3" fillId="2" borderId="19" xfId="2" applyNumberFormat="1" applyFont="1" applyFill="1" applyBorder="1" applyAlignment="1">
      <alignment horizontal="center"/>
    </xf>
    <xf numFmtId="164" fontId="3" fillId="2" borderId="20" xfId="2" applyNumberFormat="1" applyFont="1" applyFill="1" applyBorder="1" applyAlignment="1">
      <alignment horizontal="center"/>
    </xf>
    <xf numFmtId="164" fontId="4" fillId="2" borderId="2" xfId="4" applyNumberFormat="1" applyFont="1" applyFill="1" applyBorder="1" applyAlignment="1" applyProtection="1">
      <alignment horizontal="right"/>
    </xf>
    <xf numFmtId="164" fontId="4" fillId="2" borderId="9" xfId="4" applyNumberFormat="1" applyFont="1" applyFill="1" applyBorder="1" applyAlignment="1" applyProtection="1">
      <alignment horizontal="right"/>
    </xf>
    <xf numFmtId="164" fontId="16" fillId="0" borderId="0" xfId="0" applyNumberFormat="1" applyFont="1"/>
    <xf numFmtId="164" fontId="7" fillId="2" borderId="17" xfId="4" applyNumberFormat="1" applyFont="1" applyFill="1" applyBorder="1" applyAlignment="1">
      <alignment horizontal="right"/>
    </xf>
    <xf numFmtId="164" fontId="7" fillId="2" borderId="21" xfId="4" applyNumberFormat="1" applyFont="1" applyFill="1" applyBorder="1" applyAlignment="1">
      <alignment horizontal="right"/>
    </xf>
    <xf numFmtId="164" fontId="14" fillId="2" borderId="17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7" xfId="0" applyNumberFormat="1" applyFont="1" applyFill="1" applyBorder="1" applyAlignment="1">
      <alignment horizontal="right" vertical="center" wrapText="1"/>
    </xf>
    <xf numFmtId="164" fontId="14" fillId="2" borderId="21" xfId="0" applyNumberFormat="1" applyFont="1" applyFill="1" applyBorder="1" applyAlignment="1">
      <alignment horizontal="right" vertical="center" wrapText="1"/>
    </xf>
    <xf numFmtId="164" fontId="17" fillId="2" borderId="17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164" fontId="7" fillId="2" borderId="17" xfId="2" applyNumberFormat="1" applyFont="1" applyFill="1" applyBorder="1" applyAlignment="1">
      <alignment horizontal="right"/>
    </xf>
    <xf numFmtId="164" fontId="7" fillId="2" borderId="21" xfId="2" applyNumberFormat="1" applyFont="1" applyFill="1" applyBorder="1" applyAlignment="1">
      <alignment horizontal="right"/>
    </xf>
    <xf numFmtId="164" fontId="6" fillId="2" borderId="19" xfId="2" applyNumberFormat="1" applyFont="1" applyFill="1" applyBorder="1" applyAlignment="1">
      <alignment horizontal="right"/>
    </xf>
    <xf numFmtId="164" fontId="6" fillId="2" borderId="22" xfId="2" applyNumberFormat="1" applyFont="1" applyFill="1" applyBorder="1" applyAlignment="1">
      <alignment horizontal="right"/>
    </xf>
    <xf numFmtId="164" fontId="7" fillId="2" borderId="2" xfId="4" applyNumberFormat="1" applyFont="1" applyFill="1" applyBorder="1" applyAlignment="1">
      <alignment horizontal="right"/>
    </xf>
    <xf numFmtId="164" fontId="7" fillId="2" borderId="9" xfId="4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vertical="top" wrapText="1"/>
    </xf>
    <xf numFmtId="37" fontId="12" fillId="0" borderId="2" xfId="1" applyNumberFormat="1" applyFont="1" applyFill="1" applyBorder="1" applyAlignment="1" applyProtection="1">
      <alignment horizontal="center" wrapText="1"/>
    </xf>
    <xf numFmtId="4" fontId="11" fillId="0" borderId="0" xfId="0" applyNumberFormat="1" applyFont="1"/>
    <xf numFmtId="0" fontId="16" fillId="0" borderId="0" xfId="0" applyFont="1" applyFill="1" applyBorder="1"/>
    <xf numFmtId="4" fontId="16" fillId="0" borderId="0" xfId="0" applyNumberFormat="1" applyFont="1" applyFill="1" applyBorder="1"/>
    <xf numFmtId="4" fontId="16" fillId="0" borderId="0" xfId="1" applyNumberFormat="1" applyFont="1" applyFill="1" applyBorder="1"/>
    <xf numFmtId="0" fontId="16" fillId="0" borderId="0" xfId="0" applyFont="1" applyFill="1"/>
    <xf numFmtId="43" fontId="16" fillId="0" borderId="0" xfId="0" applyNumberFormat="1" applyFont="1" applyFill="1" applyBorder="1"/>
    <xf numFmtId="43" fontId="15" fillId="0" borderId="0" xfId="0" applyNumberFormat="1" applyFont="1" applyFill="1" applyBorder="1"/>
    <xf numFmtId="37" fontId="15" fillId="0" borderId="0" xfId="1" applyNumberFormat="1" applyFont="1" applyFill="1" applyBorder="1" applyAlignment="1" applyProtection="1">
      <alignment horizontal="center"/>
    </xf>
    <xf numFmtId="164" fontId="3" fillId="2" borderId="21" xfId="2" applyNumberFormat="1" applyFont="1" applyFill="1" applyBorder="1" applyAlignment="1" applyProtection="1">
      <alignment horizontal="right"/>
      <protection locked="0"/>
    </xf>
    <xf numFmtId="164" fontId="14" fillId="2" borderId="2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14" fillId="2" borderId="18" xfId="0" applyNumberFormat="1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37" fontId="15" fillId="0" borderId="4" xfId="1" applyNumberFormat="1" applyFont="1" applyFill="1" applyBorder="1" applyAlignment="1" applyProtection="1">
      <alignment horizontal="center"/>
    </xf>
    <xf numFmtId="37" fontId="15" fillId="0" borderId="5" xfId="1" applyNumberFormat="1" applyFont="1" applyFill="1" applyBorder="1" applyAlignment="1" applyProtection="1">
      <alignment horizontal="center"/>
    </xf>
    <xf numFmtId="37" fontId="15" fillId="0" borderId="16" xfId="1" applyNumberFormat="1" applyFont="1" applyFill="1" applyBorder="1" applyAlignment="1" applyProtection="1">
      <alignment horizontal="center"/>
    </xf>
    <xf numFmtId="37" fontId="15" fillId="0" borderId="6" xfId="1" applyNumberFormat="1" applyFont="1" applyFill="1" applyBorder="1" applyAlignment="1" applyProtection="1">
      <alignment horizontal="center"/>
      <protection locked="0"/>
    </xf>
    <xf numFmtId="37" fontId="15" fillId="0" borderId="0" xfId="1" applyNumberFormat="1" applyFont="1" applyFill="1" applyBorder="1" applyAlignment="1" applyProtection="1">
      <alignment horizontal="center"/>
      <protection locked="0"/>
    </xf>
    <xf numFmtId="37" fontId="15" fillId="0" borderId="18" xfId="1" applyNumberFormat="1" applyFont="1" applyFill="1" applyBorder="1" applyAlignment="1" applyProtection="1">
      <alignment horizontal="center"/>
      <protection locked="0"/>
    </xf>
    <xf numFmtId="37" fontId="15" fillId="0" borderId="6" xfId="1" applyNumberFormat="1" applyFont="1" applyFill="1" applyBorder="1" applyAlignment="1" applyProtection="1">
      <alignment horizontal="center"/>
    </xf>
    <xf numFmtId="37" fontId="15" fillId="0" borderId="0" xfId="1" applyNumberFormat="1" applyFont="1" applyFill="1" applyBorder="1" applyAlignment="1" applyProtection="1">
      <alignment horizontal="center"/>
    </xf>
    <xf numFmtId="37" fontId="15" fillId="0" borderId="18" xfId="1" applyNumberFormat="1" applyFont="1" applyFill="1" applyBorder="1" applyAlignment="1" applyProtection="1">
      <alignment horizontal="center"/>
    </xf>
    <xf numFmtId="37" fontId="15" fillId="0" borderId="7" xfId="1" applyNumberFormat="1" applyFont="1" applyFill="1" applyBorder="1" applyAlignment="1" applyProtection="1">
      <alignment horizontal="center"/>
    </xf>
    <xf numFmtId="37" fontId="15" fillId="0" borderId="8" xfId="1" applyNumberFormat="1" applyFont="1" applyFill="1" applyBorder="1" applyAlignment="1" applyProtection="1">
      <alignment horizontal="center"/>
    </xf>
    <xf numFmtId="37" fontId="15" fillId="0" borderId="20" xfId="1" applyNumberFormat="1" applyFont="1" applyFill="1" applyBorder="1" applyAlignment="1" applyProtection="1">
      <alignment horizontal="center"/>
    </xf>
    <xf numFmtId="37" fontId="15" fillId="0" borderId="4" xfId="1" applyNumberFormat="1" applyFont="1" applyFill="1" applyBorder="1" applyAlignment="1" applyProtection="1">
      <alignment horizontal="center" vertical="center" wrapText="1"/>
    </xf>
    <xf numFmtId="37" fontId="15" fillId="0" borderId="5" xfId="1" applyNumberFormat="1" applyFont="1" applyFill="1" applyBorder="1" applyAlignment="1" applyProtection="1">
      <alignment horizontal="center" vertical="center"/>
    </xf>
    <xf numFmtId="37" fontId="15" fillId="0" borderId="16" xfId="1" applyNumberFormat="1" applyFont="1" applyFill="1" applyBorder="1" applyAlignment="1" applyProtection="1">
      <alignment horizontal="center" vertical="center"/>
    </xf>
    <xf numFmtId="37" fontId="15" fillId="0" borderId="6" xfId="1" applyNumberFormat="1" applyFont="1" applyFill="1" applyBorder="1" applyAlignment="1" applyProtection="1">
      <alignment horizontal="center" vertical="center"/>
    </xf>
    <xf numFmtId="37" fontId="15" fillId="0" borderId="0" xfId="1" applyNumberFormat="1" applyFont="1" applyFill="1" applyBorder="1" applyAlignment="1" applyProtection="1">
      <alignment horizontal="center" vertical="center"/>
    </xf>
    <xf numFmtId="37" fontId="15" fillId="0" borderId="18" xfId="1" applyNumberFormat="1" applyFont="1" applyFill="1" applyBorder="1" applyAlignment="1" applyProtection="1">
      <alignment horizontal="center" vertical="center"/>
    </xf>
    <xf numFmtId="37" fontId="15" fillId="0" borderId="9" xfId="1" applyNumberFormat="1" applyFont="1" applyFill="1" applyBorder="1" applyAlignment="1" applyProtection="1">
      <alignment horizontal="center"/>
    </xf>
    <xf numFmtId="37" fontId="15" fillId="0" borderId="10" xfId="1" applyNumberFormat="1" applyFont="1" applyFill="1" applyBorder="1" applyAlignment="1" applyProtection="1">
      <alignment horizontal="center"/>
    </xf>
    <xf numFmtId="37" fontId="15" fillId="0" borderId="11" xfId="1" applyNumberFormat="1" applyFont="1" applyFill="1" applyBorder="1" applyAlignment="1" applyProtection="1">
      <alignment horizontal="center"/>
    </xf>
    <xf numFmtId="37" fontId="15" fillId="0" borderId="3" xfId="1" applyNumberFormat="1" applyFont="1" applyFill="1" applyBorder="1" applyAlignment="1" applyProtection="1">
      <alignment horizontal="center" vertical="center" wrapText="1"/>
    </xf>
    <xf numFmtId="37" fontId="15" fillId="0" borderId="23" xfId="1" applyNumberFormat="1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164" fontId="4" fillId="2" borderId="3" xfId="4" applyNumberFormat="1" applyFont="1" applyFill="1" applyBorder="1" applyAlignment="1">
      <alignment horizontal="right"/>
    </xf>
    <xf numFmtId="164" fontId="4" fillId="2" borderId="23" xfId="4" applyNumberFormat="1" applyFont="1" applyFill="1" applyBorder="1" applyAlignment="1">
      <alignment horizontal="right"/>
    </xf>
    <xf numFmtId="164" fontId="5" fillId="0" borderId="9" xfId="0" applyNumberFormat="1" applyFont="1" applyBorder="1" applyAlignment="1">
      <alignment horizontal="center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18" fillId="2" borderId="6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/>
    </xf>
    <xf numFmtId="37" fontId="15" fillId="0" borderId="7" xfId="1" applyNumberFormat="1" applyFont="1" applyFill="1" applyBorder="1" applyAlignment="1" applyProtection="1">
      <alignment horizontal="center" vertical="center"/>
    </xf>
    <xf numFmtId="37" fontId="15" fillId="0" borderId="8" xfId="1" applyNumberFormat="1" applyFont="1" applyFill="1" applyBorder="1" applyAlignment="1" applyProtection="1">
      <alignment horizontal="center" vertical="center"/>
    </xf>
    <xf numFmtId="37" fontId="15" fillId="0" borderId="20" xfId="1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left" wrapText="1"/>
    </xf>
    <xf numFmtId="0" fontId="7" fillId="2" borderId="0" xfId="4" applyFont="1" applyFill="1" applyBorder="1" applyAlignment="1">
      <alignment horizontal="left" wrapText="1"/>
    </xf>
    <xf numFmtId="0" fontId="7" fillId="2" borderId="1" xfId="4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top" wrapText="1"/>
    </xf>
    <xf numFmtId="164" fontId="7" fillId="2" borderId="3" xfId="4" applyNumberFormat="1" applyFont="1" applyFill="1" applyBorder="1" applyAlignment="1"/>
    <xf numFmtId="164" fontId="7" fillId="2" borderId="23" xfId="4" applyNumberFormat="1" applyFont="1" applyFill="1" applyBorder="1" applyAlignment="1"/>
    <xf numFmtId="164" fontId="9" fillId="0" borderId="9" xfId="0" applyNumberFormat="1" applyFont="1" applyBorder="1" applyAlignment="1">
      <alignment horizontal="center" vertical="top" wrapText="1"/>
    </xf>
    <xf numFmtId="164" fontId="9" fillId="0" borderId="11" xfId="0" applyNumberFormat="1" applyFont="1" applyBorder="1" applyAlignment="1">
      <alignment horizontal="center" vertical="top" wrapText="1"/>
    </xf>
  </cellXfs>
  <cellStyles count="5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workbookViewId="0"/>
  </sheetViews>
  <sheetFormatPr baseColWidth="10" defaultRowHeight="14.25"/>
  <cols>
    <col min="1" max="1" width="1.140625" style="1" customWidth="1"/>
    <col min="2" max="2" width="16.85546875" style="1" customWidth="1"/>
    <col min="3" max="3" width="11.42578125" style="1"/>
    <col min="4" max="4" width="17.140625" style="1" customWidth="1"/>
    <col min="5" max="5" width="17.28515625" style="1" customWidth="1"/>
    <col min="6" max="6" width="13.5703125" style="1" customWidth="1"/>
    <col min="7" max="7" width="16.28515625" style="1" customWidth="1"/>
    <col min="8" max="8" width="10.28515625" style="1" customWidth="1"/>
    <col min="9" max="9" width="17" style="1" customWidth="1"/>
    <col min="10" max="10" width="16.85546875" style="1" customWidth="1"/>
    <col min="11" max="12" width="11.42578125" style="1"/>
    <col min="13" max="13" width="28" style="58" customWidth="1"/>
    <col min="14" max="14" width="19.140625" style="1" customWidth="1"/>
    <col min="15" max="16384" width="11.42578125" style="1"/>
  </cols>
  <sheetData>
    <row r="1" spans="2:14" ht="15" thickBot="1">
      <c r="M1" s="1"/>
    </row>
    <row r="2" spans="2:14">
      <c r="B2" s="74" t="s">
        <v>28</v>
      </c>
      <c r="C2" s="75"/>
      <c r="D2" s="75"/>
      <c r="E2" s="75"/>
      <c r="F2" s="75"/>
      <c r="G2" s="75"/>
      <c r="H2" s="75"/>
      <c r="I2" s="75"/>
      <c r="J2" s="76"/>
      <c r="M2" s="1"/>
    </row>
    <row r="3" spans="2:14">
      <c r="B3" s="77" t="s">
        <v>0</v>
      </c>
      <c r="C3" s="78"/>
      <c r="D3" s="78"/>
      <c r="E3" s="78"/>
      <c r="F3" s="78"/>
      <c r="G3" s="78"/>
      <c r="H3" s="78"/>
      <c r="I3" s="78"/>
      <c r="J3" s="79"/>
      <c r="M3" s="1"/>
    </row>
    <row r="4" spans="2:14">
      <c r="B4" s="80" t="s">
        <v>37</v>
      </c>
      <c r="C4" s="81"/>
      <c r="D4" s="81"/>
      <c r="E4" s="81"/>
      <c r="F4" s="81"/>
      <c r="G4" s="81"/>
      <c r="H4" s="81"/>
      <c r="I4" s="81"/>
      <c r="J4" s="82"/>
      <c r="M4" s="1"/>
    </row>
    <row r="5" spans="2:14" ht="15" thickBot="1">
      <c r="B5" s="83" t="s">
        <v>29</v>
      </c>
      <c r="C5" s="84"/>
      <c r="D5" s="84"/>
      <c r="E5" s="84"/>
      <c r="F5" s="84"/>
      <c r="G5" s="84"/>
      <c r="H5" s="84"/>
      <c r="I5" s="84"/>
      <c r="J5" s="85"/>
      <c r="M5" s="1"/>
    </row>
    <row r="6" spans="2:14" ht="15" thickBot="1">
      <c r="B6" s="2"/>
      <c r="C6" s="2"/>
      <c r="D6" s="2"/>
      <c r="E6" s="3"/>
      <c r="F6" s="4"/>
      <c r="G6" s="4"/>
      <c r="H6" s="4"/>
      <c r="I6" s="4"/>
      <c r="J6" s="4"/>
      <c r="M6" s="1"/>
    </row>
    <row r="7" spans="2:14" ht="15" thickBot="1">
      <c r="B7" s="86" t="s">
        <v>1</v>
      </c>
      <c r="C7" s="87"/>
      <c r="D7" s="88"/>
      <c r="E7" s="92" t="s">
        <v>2</v>
      </c>
      <c r="F7" s="93"/>
      <c r="G7" s="93"/>
      <c r="H7" s="93"/>
      <c r="I7" s="94"/>
      <c r="J7" s="95" t="s">
        <v>3</v>
      </c>
      <c r="M7" s="1"/>
    </row>
    <row r="8" spans="2:14" ht="23.25" thickBot="1">
      <c r="B8" s="89"/>
      <c r="C8" s="90"/>
      <c r="D8" s="91"/>
      <c r="E8" s="9" t="s">
        <v>4</v>
      </c>
      <c r="F8" s="57" t="s">
        <v>5</v>
      </c>
      <c r="G8" s="9" t="s">
        <v>6</v>
      </c>
      <c r="H8" s="9" t="s">
        <v>7</v>
      </c>
      <c r="I8" s="9" t="s">
        <v>8</v>
      </c>
      <c r="J8" s="96"/>
      <c r="M8" s="1"/>
    </row>
    <row r="9" spans="2:14" ht="15" thickBot="1">
      <c r="B9" s="89"/>
      <c r="C9" s="90"/>
      <c r="D9" s="91"/>
      <c r="E9" s="12" t="s">
        <v>9</v>
      </c>
      <c r="F9" s="12" t="s">
        <v>10</v>
      </c>
      <c r="G9" s="12" t="s">
        <v>11</v>
      </c>
      <c r="H9" s="65" t="s">
        <v>12</v>
      </c>
      <c r="I9" s="12" t="s">
        <v>13</v>
      </c>
      <c r="J9" s="12" t="s">
        <v>24</v>
      </c>
      <c r="M9" s="1"/>
    </row>
    <row r="10" spans="2:14">
      <c r="B10" s="13"/>
      <c r="C10" s="14"/>
      <c r="D10" s="14"/>
      <c r="E10" s="33"/>
      <c r="F10" s="33"/>
      <c r="G10" s="33"/>
      <c r="H10" s="33"/>
      <c r="I10" s="33"/>
      <c r="J10" s="34"/>
      <c r="M10" s="1"/>
    </row>
    <row r="11" spans="2:14">
      <c r="B11" s="97" t="s">
        <v>14</v>
      </c>
      <c r="C11" s="98"/>
      <c r="D11" s="98"/>
      <c r="E11" s="35">
        <v>21836342.199999999</v>
      </c>
      <c r="F11" s="35"/>
      <c r="G11" s="36">
        <f t="shared" ref="G11:G22" si="0">E11+F11</f>
        <v>21836342.199999999</v>
      </c>
      <c r="H11" s="35"/>
      <c r="I11" s="35">
        <v>9656498.0999999996</v>
      </c>
      <c r="J11" s="37">
        <f>I11-E11</f>
        <v>-12179844.1</v>
      </c>
      <c r="M11" s="1"/>
    </row>
    <row r="12" spans="2:14" ht="26.25" customHeight="1">
      <c r="B12" s="97" t="s">
        <v>15</v>
      </c>
      <c r="C12" s="98"/>
      <c r="D12" s="98"/>
      <c r="E12" s="35"/>
      <c r="F12" s="35"/>
      <c r="G12" s="36"/>
      <c r="H12" s="35"/>
      <c r="I12" s="35"/>
      <c r="J12" s="37">
        <f t="shared" ref="J12:J20" si="1">I12-E12</f>
        <v>0</v>
      </c>
      <c r="M12" s="1"/>
    </row>
    <row r="13" spans="2:14">
      <c r="B13" s="97" t="s">
        <v>16</v>
      </c>
      <c r="C13" s="98"/>
      <c r="D13" s="98"/>
      <c r="E13" s="35">
        <v>486870.5</v>
      </c>
      <c r="F13" s="35"/>
      <c r="G13" s="36">
        <f t="shared" si="0"/>
        <v>486870.5</v>
      </c>
      <c r="H13" s="35"/>
      <c r="I13" s="35">
        <v>182873.3</v>
      </c>
      <c r="J13" s="37">
        <f t="shared" si="1"/>
        <v>-303997.2</v>
      </c>
      <c r="M13" s="1"/>
    </row>
    <row r="14" spans="2:14">
      <c r="B14" s="97" t="s">
        <v>17</v>
      </c>
      <c r="C14" s="98"/>
      <c r="D14" s="98"/>
      <c r="E14" s="35">
        <v>6668975.7999999998</v>
      </c>
      <c r="F14" s="35"/>
      <c r="G14" s="36">
        <f t="shared" si="0"/>
        <v>6668975.7999999998</v>
      </c>
      <c r="H14" s="35"/>
      <c r="I14" s="35">
        <v>3090746</v>
      </c>
      <c r="J14" s="37">
        <f t="shared" si="1"/>
        <v>-3578229.8</v>
      </c>
      <c r="M14" s="1"/>
    </row>
    <row r="15" spans="2:14">
      <c r="B15" s="97" t="s">
        <v>18</v>
      </c>
      <c r="C15" s="98"/>
      <c r="D15" s="98"/>
      <c r="E15" s="36">
        <v>591887.6</v>
      </c>
      <c r="F15" s="36"/>
      <c r="G15" s="36">
        <f t="shared" si="0"/>
        <v>591887.6</v>
      </c>
      <c r="H15" s="36"/>
      <c r="I15" s="36">
        <v>221227.8</v>
      </c>
      <c r="J15" s="37">
        <f t="shared" si="1"/>
        <v>-370659.8</v>
      </c>
      <c r="M15" s="1"/>
    </row>
    <row r="16" spans="2:14">
      <c r="B16" s="97" t="s">
        <v>19</v>
      </c>
      <c r="C16" s="98"/>
      <c r="D16" s="98"/>
      <c r="E16" s="36">
        <v>3107507</v>
      </c>
      <c r="F16" s="36"/>
      <c r="G16" s="36">
        <f t="shared" si="0"/>
        <v>3107507</v>
      </c>
      <c r="H16" s="36"/>
      <c r="I16" s="36">
        <v>736317</v>
      </c>
      <c r="J16" s="37">
        <f t="shared" si="1"/>
        <v>-2371190</v>
      </c>
      <c r="N16" s="58"/>
    </row>
    <row r="17" spans="2:14" ht="26.25" customHeight="1">
      <c r="B17" s="97" t="s">
        <v>30</v>
      </c>
      <c r="C17" s="98"/>
      <c r="D17" s="98"/>
      <c r="E17" s="35"/>
      <c r="F17" s="35"/>
      <c r="G17" s="36"/>
      <c r="H17" s="35"/>
      <c r="I17" s="35"/>
      <c r="J17" s="37"/>
      <c r="N17" s="58"/>
    </row>
    <row r="18" spans="2:14" ht="35.25" customHeight="1">
      <c r="B18" s="97" t="s">
        <v>31</v>
      </c>
      <c r="C18" s="98"/>
      <c r="D18" s="98"/>
      <c r="E18" s="35">
        <v>217157597.59999999</v>
      </c>
      <c r="F18" s="35"/>
      <c r="G18" s="36">
        <f t="shared" si="0"/>
        <v>217157597.59999999</v>
      </c>
      <c r="H18" s="35"/>
      <c r="I18" s="35">
        <v>58986754</v>
      </c>
      <c r="J18" s="37">
        <f t="shared" si="1"/>
        <v>-158170843.59999999</v>
      </c>
      <c r="N18" s="58"/>
    </row>
    <row r="19" spans="2:14" ht="30.75" customHeight="1">
      <c r="B19" s="97" t="s">
        <v>32</v>
      </c>
      <c r="C19" s="98"/>
      <c r="D19" s="98"/>
      <c r="E19" s="35">
        <v>4395745.5999999996</v>
      </c>
      <c r="F19" s="35"/>
      <c r="G19" s="36">
        <f t="shared" si="0"/>
        <v>4395745.5999999996</v>
      </c>
      <c r="H19" s="35"/>
      <c r="I19" s="35">
        <v>607898.69999999995</v>
      </c>
      <c r="J19" s="37">
        <f>I19-E19</f>
        <v>-3787846.8999999994</v>
      </c>
      <c r="N19" s="58"/>
    </row>
    <row r="20" spans="2:14">
      <c r="B20" s="97" t="s">
        <v>20</v>
      </c>
      <c r="C20" s="98"/>
      <c r="D20" s="98"/>
      <c r="E20" s="35">
        <v>10909591.9</v>
      </c>
      <c r="F20" s="35"/>
      <c r="G20" s="36">
        <f t="shared" si="0"/>
        <v>10909591.9</v>
      </c>
      <c r="H20" s="35"/>
      <c r="I20" s="35">
        <v>1771947.9</v>
      </c>
      <c r="J20" s="37">
        <f t="shared" si="1"/>
        <v>-9137644</v>
      </c>
      <c r="N20" s="58"/>
    </row>
    <row r="21" spans="2:14">
      <c r="B21" s="72"/>
      <c r="C21" s="73"/>
      <c r="D21" s="73"/>
      <c r="E21" s="35"/>
      <c r="F21" s="35"/>
      <c r="G21" s="36"/>
      <c r="H21" s="35"/>
      <c r="I21" s="35"/>
      <c r="J21" s="37"/>
      <c r="N21" s="58"/>
    </row>
    <row r="22" spans="2:14">
      <c r="B22" s="103" t="s">
        <v>26</v>
      </c>
      <c r="C22" s="104"/>
      <c r="D22" s="105"/>
      <c r="E22" s="35">
        <v>3243691</v>
      </c>
      <c r="F22" s="35"/>
      <c r="G22" s="36">
        <f t="shared" si="0"/>
        <v>3243691</v>
      </c>
      <c r="H22" s="35"/>
      <c r="I22" s="35" t="s">
        <v>40</v>
      </c>
      <c r="J22" s="37">
        <v>-3243691</v>
      </c>
      <c r="N22" s="58"/>
    </row>
    <row r="23" spans="2:14" ht="15" thickBot="1">
      <c r="B23" s="103" t="s">
        <v>27</v>
      </c>
      <c r="C23" s="104"/>
      <c r="D23" s="105"/>
      <c r="E23" s="38"/>
      <c r="F23" s="38"/>
      <c r="G23" s="38"/>
      <c r="H23" s="38"/>
      <c r="I23" s="38"/>
      <c r="J23" s="39"/>
      <c r="N23" s="58"/>
    </row>
    <row r="24" spans="2:14" ht="15" thickBot="1">
      <c r="B24" s="15"/>
      <c r="C24" s="16"/>
      <c r="D24" s="17" t="s">
        <v>21</v>
      </c>
      <c r="E24" s="40">
        <f>SUM(E11:E22)</f>
        <v>268398209.19999999</v>
      </c>
      <c r="F24" s="40">
        <f>F11+F12+F13+F14+F15+F16+F17+F18+F19+F20</f>
        <v>0</v>
      </c>
      <c r="G24" s="40">
        <f>SUM(G11:G22)</f>
        <v>268398209.19999999</v>
      </c>
      <c r="H24" s="40">
        <f>H11+H12+H13+H14+H15+H16+H17+H18+H19+H20</f>
        <v>0</v>
      </c>
      <c r="I24" s="41">
        <f>SUM(I11:I22)</f>
        <v>75254262.800000012</v>
      </c>
      <c r="J24" s="99">
        <v>-193143946.40000001</v>
      </c>
      <c r="N24" s="58"/>
    </row>
    <row r="25" spans="2:14" ht="15" thickBot="1">
      <c r="E25" s="42"/>
      <c r="F25" s="42"/>
      <c r="G25" s="42"/>
      <c r="H25" s="101" t="s">
        <v>25</v>
      </c>
      <c r="I25" s="102"/>
      <c r="J25" s="100"/>
    </row>
    <row r="26" spans="2:14" ht="15" thickBot="1"/>
    <row r="27" spans="2:14" ht="15" thickBot="1">
      <c r="B27" s="86" t="s">
        <v>22</v>
      </c>
      <c r="C27" s="87"/>
      <c r="D27" s="88"/>
      <c r="E27" s="92" t="s">
        <v>2</v>
      </c>
      <c r="F27" s="93"/>
      <c r="G27" s="93"/>
      <c r="H27" s="93"/>
      <c r="I27" s="94"/>
      <c r="J27" s="95" t="s">
        <v>3</v>
      </c>
      <c r="M27" s="1"/>
    </row>
    <row r="28" spans="2:14" ht="24.75" thickBot="1">
      <c r="B28" s="89"/>
      <c r="C28" s="90"/>
      <c r="D28" s="91"/>
      <c r="E28" s="9" t="s">
        <v>4</v>
      </c>
      <c r="F28" s="10" t="s">
        <v>23</v>
      </c>
      <c r="G28" s="9" t="s">
        <v>6</v>
      </c>
      <c r="H28" s="9" t="s">
        <v>7</v>
      </c>
      <c r="I28" s="9" t="s">
        <v>8</v>
      </c>
      <c r="J28" s="96"/>
      <c r="M28" s="1"/>
    </row>
    <row r="29" spans="2:14" ht="15" thickBot="1">
      <c r="B29" s="106"/>
      <c r="C29" s="107"/>
      <c r="D29" s="108"/>
      <c r="E29" s="11" t="s">
        <v>9</v>
      </c>
      <c r="F29" s="11" t="s">
        <v>10</v>
      </c>
      <c r="G29" s="11" t="s">
        <v>11</v>
      </c>
      <c r="H29" s="11" t="s">
        <v>12</v>
      </c>
      <c r="I29" s="11" t="s">
        <v>13</v>
      </c>
      <c r="J29" s="11" t="s">
        <v>24</v>
      </c>
      <c r="M29" s="1"/>
    </row>
    <row r="30" spans="2:14">
      <c r="B30" s="22"/>
      <c r="C30" s="23"/>
      <c r="D30" s="24"/>
      <c r="E30" s="25"/>
      <c r="F30" s="25"/>
      <c r="G30" s="25"/>
      <c r="H30" s="25"/>
      <c r="I30" s="25"/>
      <c r="J30" s="26"/>
      <c r="M30" s="1"/>
    </row>
    <row r="31" spans="2:14" ht="23.25" customHeight="1">
      <c r="B31" s="111" t="s">
        <v>33</v>
      </c>
      <c r="C31" s="112"/>
      <c r="D31" s="113"/>
      <c r="E31" s="43">
        <f>E32+E33+E34+E35+E36 +E37+E38</f>
        <v>254244926.29999998</v>
      </c>
      <c r="F31" s="43">
        <f>F32+F33+F34+F35+F36+F37+F38</f>
        <v>0</v>
      </c>
      <c r="G31" s="43">
        <f>G32+G33+G34+G35+G36 +G37+G38</f>
        <v>253267504.09999999</v>
      </c>
      <c r="H31" s="43">
        <f>H32+H33+H34+H35+H36+H37+H38</f>
        <v>0</v>
      </c>
      <c r="I31" s="43">
        <f>I32+I33+I34+I35+I36+I37+I38</f>
        <v>73482314.900000006</v>
      </c>
      <c r="J31" s="44">
        <f>J32+J33+J34+J35+J36+J37</f>
        <v>-176974764.5</v>
      </c>
      <c r="M31" s="1"/>
    </row>
    <row r="32" spans="2:14">
      <c r="B32" s="28"/>
      <c r="C32" s="109" t="s">
        <v>14</v>
      </c>
      <c r="D32" s="110"/>
      <c r="E32" s="35">
        <v>21836342.199999999</v>
      </c>
      <c r="F32" s="45"/>
      <c r="G32" s="46">
        <f t="shared" ref="G32:G37" si="2">E32+F32</f>
        <v>21836342.199999999</v>
      </c>
      <c r="H32" s="45"/>
      <c r="I32" s="35">
        <v>9656498.0999999996</v>
      </c>
      <c r="J32" s="47">
        <f t="shared" ref="J32:J38" si="3">I32-E32</f>
        <v>-12179844.1</v>
      </c>
      <c r="M32" s="1"/>
    </row>
    <row r="33" spans="2:13">
      <c r="B33" s="28"/>
      <c r="C33" s="109" t="s">
        <v>16</v>
      </c>
      <c r="D33" s="110"/>
      <c r="E33" s="35">
        <v>486870.5</v>
      </c>
      <c r="F33" s="45"/>
      <c r="G33" s="46">
        <f t="shared" si="2"/>
        <v>486870.5</v>
      </c>
      <c r="H33" s="45"/>
      <c r="I33" s="35">
        <v>182873.3</v>
      </c>
      <c r="J33" s="47">
        <f t="shared" si="3"/>
        <v>-303997.2</v>
      </c>
      <c r="M33" s="1"/>
    </row>
    <row r="34" spans="2:13">
      <c r="B34" s="28"/>
      <c r="C34" s="109" t="s">
        <v>17</v>
      </c>
      <c r="D34" s="110"/>
      <c r="E34" s="35">
        <v>6668975.7999999998</v>
      </c>
      <c r="F34" s="45"/>
      <c r="G34" s="46">
        <f t="shared" si="2"/>
        <v>6668975.7999999998</v>
      </c>
      <c r="H34" s="45"/>
      <c r="I34" s="35">
        <v>3090746</v>
      </c>
      <c r="J34" s="47">
        <f t="shared" si="3"/>
        <v>-3578229.8</v>
      </c>
      <c r="M34" s="1"/>
    </row>
    <row r="35" spans="2:13">
      <c r="B35" s="28"/>
      <c r="C35" s="109" t="s">
        <v>18</v>
      </c>
      <c r="D35" s="110"/>
      <c r="E35" s="36">
        <v>591887.6</v>
      </c>
      <c r="F35" s="46"/>
      <c r="G35" s="46">
        <f t="shared" si="2"/>
        <v>591887.6</v>
      </c>
      <c r="H35" s="46"/>
      <c r="I35" s="36">
        <v>221227.8</v>
      </c>
      <c r="J35" s="47">
        <f t="shared" si="3"/>
        <v>-370659.8</v>
      </c>
      <c r="M35" s="1"/>
    </row>
    <row r="36" spans="2:13">
      <c r="B36" s="28"/>
      <c r="C36" s="109" t="s">
        <v>19</v>
      </c>
      <c r="D36" s="110"/>
      <c r="E36" s="36">
        <v>3107507</v>
      </c>
      <c r="F36" s="46"/>
      <c r="G36" s="46">
        <f t="shared" si="2"/>
        <v>3107507</v>
      </c>
      <c r="H36" s="46"/>
      <c r="I36" s="36">
        <v>736317</v>
      </c>
      <c r="J36" s="47">
        <f t="shared" si="3"/>
        <v>-2371190</v>
      </c>
      <c r="M36" s="1"/>
    </row>
    <row r="37" spans="2:13" ht="44.25" customHeight="1">
      <c r="B37" s="28"/>
      <c r="C37" s="109" t="s">
        <v>31</v>
      </c>
      <c r="D37" s="110"/>
      <c r="E37" s="35">
        <v>217157597.59999999</v>
      </c>
      <c r="F37" s="45"/>
      <c r="G37" s="35">
        <f t="shared" si="2"/>
        <v>217157597.59999999</v>
      </c>
      <c r="H37" s="45"/>
      <c r="I37" s="35">
        <v>58986754</v>
      </c>
      <c r="J37" s="66">
        <f t="shared" si="3"/>
        <v>-158170843.59999999</v>
      </c>
      <c r="M37" s="1"/>
    </row>
    <row r="38" spans="2:13" ht="36.75" customHeight="1">
      <c r="B38" s="28"/>
      <c r="C38" s="109" t="s">
        <v>32</v>
      </c>
      <c r="D38" s="110"/>
      <c r="E38" s="45">
        <v>4395745.5999999996</v>
      </c>
      <c r="F38" s="45"/>
      <c r="G38" s="46">
        <v>3418323.4</v>
      </c>
      <c r="H38" s="45"/>
      <c r="I38" s="45">
        <v>607898.69999999995</v>
      </c>
      <c r="J38" s="67">
        <f t="shared" si="3"/>
        <v>-3787846.8999999994</v>
      </c>
      <c r="M38" s="1"/>
    </row>
    <row r="39" spans="2:13" ht="49.5" customHeight="1">
      <c r="B39" s="111" t="s">
        <v>34</v>
      </c>
      <c r="C39" s="112"/>
      <c r="D39" s="113"/>
      <c r="E39" s="48">
        <f t="shared" ref="E39:J39" si="4">E40+E42+E43</f>
        <v>0</v>
      </c>
      <c r="F39" s="48">
        <f t="shared" si="4"/>
        <v>0</v>
      </c>
      <c r="G39" s="48">
        <f t="shared" si="4"/>
        <v>0</v>
      </c>
      <c r="H39" s="48">
        <f t="shared" si="4"/>
        <v>0</v>
      </c>
      <c r="I39" s="48">
        <f t="shared" si="4"/>
        <v>0</v>
      </c>
      <c r="J39" s="49">
        <f t="shared" si="4"/>
        <v>0</v>
      </c>
      <c r="M39" s="1"/>
    </row>
    <row r="40" spans="2:13" ht="26.25" customHeight="1">
      <c r="B40" s="27"/>
      <c r="C40" s="109" t="s">
        <v>15</v>
      </c>
      <c r="D40" s="110"/>
      <c r="E40" s="45"/>
      <c r="F40" s="45"/>
      <c r="G40" s="46">
        <f>E40+F40</f>
        <v>0</v>
      </c>
      <c r="H40" s="45"/>
      <c r="I40" s="45"/>
      <c r="J40" s="47">
        <f>I40-E40</f>
        <v>0</v>
      </c>
      <c r="M40" s="1"/>
    </row>
    <row r="41" spans="2:13" ht="26.25" customHeight="1">
      <c r="B41" s="27"/>
      <c r="C41" s="114" t="s">
        <v>18</v>
      </c>
      <c r="D41" s="115"/>
      <c r="E41" s="45"/>
      <c r="F41" s="45"/>
      <c r="G41" s="46"/>
      <c r="H41" s="45"/>
      <c r="I41" s="45"/>
      <c r="J41" s="47"/>
      <c r="M41" s="1"/>
    </row>
    <row r="42" spans="2:13" ht="35.25" customHeight="1">
      <c r="B42" s="28"/>
      <c r="C42" s="109" t="s">
        <v>35</v>
      </c>
      <c r="D42" s="110"/>
      <c r="E42" s="45"/>
      <c r="F42" s="45"/>
      <c r="G42" s="46">
        <f>E42+F42</f>
        <v>0</v>
      </c>
      <c r="H42" s="45"/>
      <c r="I42" s="45"/>
      <c r="J42" s="47">
        <f>I42-E42</f>
        <v>0</v>
      </c>
      <c r="M42" s="1"/>
    </row>
    <row r="43" spans="2:13" ht="34.5" customHeight="1">
      <c r="B43" s="28"/>
      <c r="C43" s="109" t="s">
        <v>32</v>
      </c>
      <c r="D43" s="110"/>
      <c r="E43" s="45"/>
      <c r="F43" s="45"/>
      <c r="G43" s="46">
        <f>E43+F43</f>
        <v>0</v>
      </c>
      <c r="H43" s="45"/>
      <c r="I43" s="45"/>
      <c r="J43" s="47">
        <f>I43-E43</f>
        <v>0</v>
      </c>
      <c r="M43" s="1"/>
    </row>
    <row r="44" spans="2:13">
      <c r="B44" s="29"/>
      <c r="C44" s="6"/>
      <c r="D44" s="7"/>
      <c r="E44" s="50"/>
      <c r="F44" s="50"/>
      <c r="G44" s="50"/>
      <c r="H44" s="50"/>
      <c r="I44" s="50"/>
      <c r="J44" s="51"/>
      <c r="M44" s="1"/>
    </row>
    <row r="45" spans="2:13">
      <c r="B45" s="27" t="s">
        <v>36</v>
      </c>
      <c r="C45" s="8"/>
      <c r="D45" s="5"/>
      <c r="E45" s="50">
        <f>E46</f>
        <v>10909591.9</v>
      </c>
      <c r="F45" s="50">
        <f>F46</f>
        <v>0</v>
      </c>
      <c r="G45" s="50">
        <f>G46</f>
        <v>10909591.9</v>
      </c>
      <c r="H45" s="50">
        <f>H46</f>
        <v>0</v>
      </c>
      <c r="I45" s="50">
        <f>I46</f>
        <v>1771947.9</v>
      </c>
      <c r="J45" s="47">
        <f>I45-E45</f>
        <v>-9137644</v>
      </c>
      <c r="M45" s="1"/>
    </row>
    <row r="46" spans="2:13" ht="28.5" customHeight="1">
      <c r="B46" s="28"/>
      <c r="C46" s="109" t="s">
        <v>20</v>
      </c>
      <c r="D46" s="110"/>
      <c r="E46" s="46">
        <v>10909591.9</v>
      </c>
      <c r="F46" s="68"/>
      <c r="G46" s="46">
        <f>E46+F46</f>
        <v>10909591.9</v>
      </c>
      <c r="H46" s="45"/>
      <c r="I46" s="46">
        <v>1771947.9</v>
      </c>
      <c r="J46" s="69">
        <f>I46-E46</f>
        <v>-9137644</v>
      </c>
      <c r="M46" s="1"/>
    </row>
    <row r="47" spans="2:13" ht="16.5" customHeight="1">
      <c r="B47" s="28"/>
      <c r="C47" s="71" t="s">
        <v>38</v>
      </c>
      <c r="D47" s="70"/>
      <c r="E47" s="46">
        <v>3243691</v>
      </c>
      <c r="F47" s="68"/>
      <c r="G47" s="46">
        <f>E47+F47</f>
        <v>3243691</v>
      </c>
      <c r="H47" s="45"/>
      <c r="I47" s="46" t="s">
        <v>40</v>
      </c>
      <c r="J47" s="69">
        <v>-3243691</v>
      </c>
      <c r="M47" s="1"/>
    </row>
    <row r="48" spans="2:13" ht="12.75" customHeight="1">
      <c r="B48" s="28"/>
      <c r="C48" s="71" t="s">
        <v>39</v>
      </c>
      <c r="D48" s="70"/>
      <c r="E48" s="46"/>
      <c r="F48" s="68"/>
      <c r="G48" s="46"/>
      <c r="H48" s="45"/>
      <c r="I48" s="46"/>
      <c r="J48" s="69"/>
      <c r="M48" s="1"/>
    </row>
    <row r="49" spans="1:13" ht="15" thickBot="1">
      <c r="B49" s="30"/>
      <c r="C49" s="31"/>
      <c r="D49" s="32"/>
      <c r="E49" s="52"/>
      <c r="F49" s="52"/>
      <c r="G49" s="52"/>
      <c r="H49" s="52"/>
      <c r="I49" s="52"/>
      <c r="J49" s="53"/>
      <c r="M49" s="1"/>
    </row>
    <row r="50" spans="1:13" ht="15" thickBot="1">
      <c r="B50" s="19"/>
      <c r="C50" s="20"/>
      <c r="D50" s="21"/>
      <c r="E50" s="54">
        <v>268398209.19999999</v>
      </c>
      <c r="F50" s="54">
        <f>F31+F39+F45</f>
        <v>0</v>
      </c>
      <c r="G50" s="54">
        <v>268398209.19999999</v>
      </c>
      <c r="H50" s="54">
        <f>H31+H39+H45</f>
        <v>0</v>
      </c>
      <c r="I50" s="55">
        <v>75254262.799999997</v>
      </c>
      <c r="J50" s="117">
        <f>I50-G50</f>
        <v>-193143946.39999998</v>
      </c>
      <c r="M50" s="1"/>
    </row>
    <row r="51" spans="1:13" ht="15" thickBot="1">
      <c r="B51" s="18"/>
      <c r="C51" s="18"/>
      <c r="D51" s="18"/>
      <c r="E51" s="56"/>
      <c r="F51" s="56"/>
      <c r="G51" s="56"/>
      <c r="H51" s="119" t="s">
        <v>25</v>
      </c>
      <c r="I51" s="120"/>
      <c r="J51" s="118"/>
      <c r="M51" s="1"/>
    </row>
    <row r="52" spans="1:13">
      <c r="B52" s="116"/>
      <c r="C52" s="116"/>
      <c r="D52" s="116"/>
      <c r="E52" s="116"/>
      <c r="F52" s="116"/>
      <c r="G52" s="116"/>
      <c r="H52" s="116"/>
      <c r="I52" s="116"/>
      <c r="J52" s="116"/>
      <c r="M52" s="1"/>
    </row>
    <row r="54" spans="1:13" s="62" customFormat="1" ht="12">
      <c r="A54" s="59"/>
      <c r="B54" s="59"/>
      <c r="C54" s="59"/>
      <c r="D54" s="59"/>
      <c r="E54" s="60"/>
      <c r="F54" s="61"/>
      <c r="H54" s="63"/>
      <c r="I54" s="59"/>
      <c r="J54" s="59"/>
      <c r="K54" s="64"/>
      <c r="L54" s="59"/>
      <c r="M54" s="63"/>
    </row>
  </sheetData>
  <mergeCells count="41">
    <mergeCell ref="C34:D34"/>
    <mergeCell ref="B52:J52"/>
    <mergeCell ref="J50:J51"/>
    <mergeCell ref="H51:I51"/>
    <mergeCell ref="C35:D35"/>
    <mergeCell ref="C36:D36"/>
    <mergeCell ref="C37:D37"/>
    <mergeCell ref="C38:D38"/>
    <mergeCell ref="C40:D40"/>
    <mergeCell ref="C41:D41"/>
    <mergeCell ref="B39:D39"/>
    <mergeCell ref="C42:D42"/>
    <mergeCell ref="C43:D43"/>
    <mergeCell ref="C46:D46"/>
    <mergeCell ref="B27:D29"/>
    <mergeCell ref="E27:I27"/>
    <mergeCell ref="J27:J28"/>
    <mergeCell ref="C32:D32"/>
    <mergeCell ref="C33:D33"/>
    <mergeCell ref="B31:D31"/>
    <mergeCell ref="B19:D19"/>
    <mergeCell ref="B20:D20"/>
    <mergeCell ref="J24:J25"/>
    <mergeCell ref="H25:I25"/>
    <mergeCell ref="B16:D16"/>
    <mergeCell ref="B17:D17"/>
    <mergeCell ref="B18:D18"/>
    <mergeCell ref="B22:D22"/>
    <mergeCell ref="B23:D23"/>
    <mergeCell ref="B11:D11"/>
    <mergeCell ref="B12:D12"/>
    <mergeCell ref="B13:D13"/>
    <mergeCell ref="B14:D14"/>
    <mergeCell ref="B15:D15"/>
    <mergeCell ref="B2:J2"/>
    <mergeCell ref="B3:J3"/>
    <mergeCell ref="B4:J4"/>
    <mergeCell ref="B5:J5"/>
    <mergeCell ref="B7:D9"/>
    <mergeCell ref="E7:I7"/>
    <mergeCell ref="J7:J8"/>
  </mergeCells>
  <printOptions horizontalCentered="1" verticalCentered="1"/>
  <pageMargins left="0" right="0" top="0.15748031496062992" bottom="0" header="0.31496062992125984" footer="0.31496062992125984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UIPPE</cp:lastModifiedBy>
  <cp:lastPrinted>2021-01-29T20:07:06Z</cp:lastPrinted>
  <dcterms:created xsi:type="dcterms:W3CDTF">2014-09-04T16:46:21Z</dcterms:created>
  <dcterms:modified xsi:type="dcterms:W3CDTF">2021-01-29T20:07:10Z</dcterms:modified>
</cp:coreProperties>
</file>