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"/>
    </mc:Choice>
  </mc:AlternateContent>
  <bookViews>
    <workbookView xWindow="0" yWindow="0" windowWidth="28800" windowHeight="12435"/>
  </bookViews>
  <sheets>
    <sheet name="DICIEMBRE" sheetId="5" r:id="rId1"/>
  </sheets>
  <calcPr calcId="152511"/>
</workbook>
</file>

<file path=xl/calcChain.xml><?xml version="1.0" encoding="utf-8"?>
<calcChain xmlns="http://schemas.openxmlformats.org/spreadsheetml/2006/main">
  <c r="G12" i="5" l="1"/>
  <c r="F41" i="5" l="1"/>
  <c r="D41" i="5"/>
  <c r="C41" i="5"/>
  <c r="G40" i="5"/>
  <c r="G39" i="5"/>
  <c r="G38" i="5"/>
  <c r="G37" i="5"/>
  <c r="G36" i="5"/>
  <c r="F33" i="5"/>
  <c r="D33" i="5"/>
  <c r="C33" i="5"/>
  <c r="C43" i="5" s="1"/>
  <c r="G32" i="5"/>
  <c r="G31" i="5"/>
  <c r="G29" i="5"/>
  <c r="G27" i="5"/>
  <c r="G26" i="5"/>
  <c r="F20" i="5"/>
  <c r="D20" i="5"/>
  <c r="C20" i="5"/>
  <c r="G19" i="5"/>
  <c r="G17" i="5"/>
  <c r="G16" i="5"/>
  <c r="G15" i="5"/>
  <c r="G14" i="5"/>
  <c r="G11" i="5"/>
  <c r="G10" i="5"/>
  <c r="G41" i="5" l="1"/>
  <c r="D43" i="5"/>
  <c r="G20" i="5"/>
  <c r="F43" i="5"/>
  <c r="G33" i="5"/>
  <c r="G43" i="5" s="1"/>
</calcChain>
</file>

<file path=xl/sharedStrings.xml><?xml version="1.0" encoding="utf-8"?>
<sst xmlns="http://schemas.openxmlformats.org/spreadsheetml/2006/main" count="63" uniqueCount="49">
  <si>
    <t>Impuestos sobre el Patrimonio</t>
  </si>
  <si>
    <t>Otros Impuestos</t>
  </si>
  <si>
    <t>Recaudado</t>
  </si>
  <si>
    <t>ESTADO ANALITICO DE INGRESOS PRESUPUESTALES</t>
  </si>
  <si>
    <t>FUENTE DEL INGRESO</t>
  </si>
  <si>
    <t>Ley de Ingresos Estimada</t>
  </si>
  <si>
    <t>Modificado</t>
  </si>
  <si>
    <t>Devengado</t>
  </si>
  <si>
    <t>Avance de Recaudación</t>
  </si>
  <si>
    <t>Recaudación/Estimación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</si>
  <si>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</si>
  <si>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</si>
  <si>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</si>
  <si>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</si>
  <si>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</si>
  <si>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</si>
  <si>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</si>
  <si>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</si>
  <si>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</si>
  <si>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IMPUESTOS</t>
  </si>
  <si>
    <t>CONTRIBUCIONES DE MEJORAS</t>
  </si>
  <si>
    <t>DERECHOS</t>
  </si>
  <si>
    <t>CONTRIBUCIONES NO COMPRENDIDAS EN LAS FRACCIONES ANTERIORES, CAUSADAS EN EJERCICIOS FISCALES ANTERIORES</t>
  </si>
  <si>
    <t>PRODUCTOS</t>
  </si>
  <si>
    <t>APROVECHAMIENTOS</t>
  </si>
  <si>
    <t>PARTICIPACIONES Y APORTACIONES</t>
  </si>
  <si>
    <t>TRANSFERENCIAS Y APORTACIONES</t>
  </si>
  <si>
    <t>INGRESOS DERIVADOS DE FINANCIAMIENTO</t>
  </si>
  <si>
    <t>ESTADO ANALITICO DE INGRESOS</t>
  </si>
  <si>
    <t>POR FUENTE DE CONTRIBUCION</t>
  </si>
  <si>
    <t>TRIBUTARIOS</t>
  </si>
  <si>
    <t>Estimación Anual</t>
  </si>
  <si>
    <t>Impuesto sobre la producción, el consumo y las transacciones</t>
  </si>
  <si>
    <t>Impuestos sobre los Ingresos</t>
  </si>
  <si>
    <t>Impuestos al comercio exterior</t>
  </si>
  <si>
    <t>Impuestos Sobre Nóminas y Asimilables</t>
  </si>
  <si>
    <t>Impuestos Ecológicos</t>
  </si>
  <si>
    <t>Accesorios</t>
  </si>
  <si>
    <t>SUBTOTAL TRIBUTARIOS</t>
  </si>
  <si>
    <t>NO TRIBUTARIOS</t>
  </si>
  <si>
    <t>TOTALES</t>
  </si>
  <si>
    <t>SUBTOTAL NO TRIBUTARIOS</t>
  </si>
  <si>
    <t xml:space="preserve">INGRESOS FINANCIEROS </t>
  </si>
  <si>
    <t>X</t>
  </si>
  <si>
    <t>INGRESOS FINANCIEROS</t>
  </si>
  <si>
    <t>( en miles de pesos)</t>
  </si>
  <si>
    <t>GOBIERNO DEL ESTADO DE MEXICO</t>
  </si>
  <si>
    <t>Cifras Preliminares</t>
  </si>
  <si>
    <t>Al 31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</si>
</sst>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-;\-* #,##0.0_-;_-* &quot;-&quot;?_-;_-@_-"/>
    <numFmt numFmtId="165" formatCode="_-* #,##0.00\ _$_-;\-* #,##0.00\ _$_-;_-* &quot;-&quot;??\ _$_-;_-@_-"/>
    <numFmt numFmtId="166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Border="1"/>
    <xf numFmtId="0" fontId="2" fillId="0" borderId="0" xfId="0" applyFont="1"/>
    <xf numFmtId="0" fontId="4" fillId="0" borderId="0" xfId="0" applyFont="1" applyBorder="1" applyAlignment="1">
      <alignment horizontal="center"/>
    </xf>
    <xf numFmtId="0" fontId="2" fillId="2" borderId="27" xfId="0" applyFont="1" applyFill="1" applyBorder="1"/>
    <xf numFmtId="0" fontId="4" fillId="2" borderId="26" xfId="0" applyFont="1" applyFill="1" applyBorder="1" applyAlignment="1">
      <alignment horizontal="center" vertical="center" wrapText="1"/>
    </xf>
    <xf numFmtId="0" fontId="2" fillId="2" borderId="19" xfId="0" applyFont="1" applyFill="1" applyBorder="1"/>
    <xf numFmtId="0" fontId="4" fillId="2" borderId="20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/>
    <xf numFmtId="0" fontId="2" fillId="0" borderId="13" xfId="0" applyFont="1" applyBorder="1" applyAlignment="1">
      <alignment horizontal="left" vertical="center" wrapText="1"/>
    </xf>
    <xf numFmtId="164" fontId="2" fillId="0" borderId="0" xfId="0" applyNumberFormat="1" applyFont="1" applyFill="1" applyBorder="1"/>
    <xf numFmtId="0" fontId="2" fillId="0" borderId="0" xfId="0" applyFont="1" applyFill="1"/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/>
    <xf numFmtId="0" fontId="4" fillId="2" borderId="17" xfId="0" applyFont="1" applyFill="1" applyBorder="1"/>
    <xf numFmtId="0" fontId="4" fillId="2" borderId="18" xfId="0" applyFont="1" applyFill="1" applyBorder="1"/>
    <xf numFmtId="0" fontId="2" fillId="2" borderId="18" xfId="0" applyFont="1" applyFill="1" applyBorder="1" applyAlignment="1">
      <alignment horizontal="center"/>
    </xf>
    <xf numFmtId="0" fontId="2" fillId="2" borderId="22" xfId="0" applyFont="1" applyFill="1" applyBorder="1"/>
    <xf numFmtId="0" fontId="4" fillId="2" borderId="23" xfId="0" applyFont="1" applyFill="1" applyBorder="1"/>
    <xf numFmtId="0" fontId="4" fillId="2" borderId="24" xfId="0" applyFont="1" applyFill="1" applyBorder="1"/>
    <xf numFmtId="0" fontId="4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/>
    <xf numFmtId="0" fontId="4" fillId="2" borderId="13" xfId="0" applyFont="1" applyFill="1" applyBorder="1" applyAlignment="1"/>
    <xf numFmtId="164" fontId="4" fillId="2" borderId="13" xfId="0" applyNumberFormat="1" applyFont="1" applyFill="1" applyBorder="1" applyAlignment="1">
      <alignment horizontal="center"/>
    </xf>
    <xf numFmtId="0" fontId="2" fillId="2" borderId="12" xfId="0" applyFont="1" applyFill="1" applyBorder="1"/>
    <xf numFmtId="0" fontId="4" fillId="2" borderId="13" xfId="0" applyFont="1" applyFill="1" applyBorder="1" applyAlignment="1">
      <alignment horizontal="center"/>
    </xf>
    <xf numFmtId="0" fontId="2" fillId="0" borderId="12" xfId="0" applyFont="1" applyFill="1" applyBorder="1" applyAlignment="1"/>
    <xf numFmtId="0" fontId="2" fillId="0" borderId="13" xfId="0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/>
    <xf numFmtId="0" fontId="4" fillId="2" borderId="12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/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164" fontId="4" fillId="2" borderId="16" xfId="0" applyNumberFormat="1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6" fontId="5" fillId="0" borderId="0" xfId="1" applyNumberFormat="1" applyFont="1" applyFill="1" applyBorder="1" applyAlignment="1">
      <alignment horizontal="center" vertical="top"/>
    </xf>
    <xf numFmtId="0" fontId="7" fillId="0" borderId="0" xfId="0" applyFont="1"/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166" fontId="6" fillId="0" borderId="0" xfId="0" applyNumberFormat="1" applyFont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Millares_forma" xfId="1"/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"/>
  <sheetViews>
    <sheetView showGridLines="0" tabSelected="1" workbookViewId="0">
      <selection activeCell="D16" sqref="D16"/>
    </sheetView>
  </sheetViews>
  <sheetFormatPr baseColWidth="10" defaultRowHeight="12" x14ac:dyDescent="0.2"/>
  <cols>
    <col min="1" max="1" width="5.7109375" style="2" customWidth="1"/>
    <col min="2" max="2" width="51.85546875" style="2" customWidth="1"/>
    <col min="3" max="3" width="18.7109375" style="2" customWidth="1"/>
    <col min="4" max="4" width="18.140625" style="2" customWidth="1"/>
    <col min="5" max="5" width="16.7109375" style="2" customWidth="1"/>
    <col min="6" max="6" width="18.5703125" style="2" customWidth="1"/>
    <col min="7" max="7" width="15.28515625" style="2" customWidth="1"/>
    <col min="8" max="8" width="25.7109375" style="2" customWidth="1"/>
    <col min="9" max="16384" width="11.42578125" style="2"/>
  </cols>
  <sheetData>
    <row r="1" spans="1:36" ht="12.75" thickBot="1" x14ac:dyDescent="0.25">
      <c r="A1" s="1"/>
      <c r="B1" s="1"/>
      <c r="C1" s="1"/>
      <c r="D1" s="1"/>
      <c r="E1" s="1"/>
      <c r="F1" s="1"/>
      <c r="G1" s="1"/>
      <c r="H1" s="1"/>
    </row>
    <row r="2" spans="1:36" ht="15.75" customHeight="1" x14ac:dyDescent="0.25">
      <c r="A2" s="54" t="s">
        <v>46</v>
      </c>
      <c r="B2" s="55"/>
      <c r="C2" s="55"/>
      <c r="D2" s="55"/>
      <c r="E2" s="55"/>
      <c r="F2" s="55"/>
      <c r="G2" s="56"/>
      <c r="H2" s="1"/>
      <c r="I2" s="1"/>
      <c r="J2" s="1"/>
    </row>
    <row r="3" spans="1:36" ht="13.5" customHeight="1" x14ac:dyDescent="0.25">
      <c r="A3" s="57" t="s">
        <v>3</v>
      </c>
      <c r="B3" s="58"/>
      <c r="C3" s="58"/>
      <c r="D3" s="58"/>
      <c r="E3" s="58"/>
      <c r="F3" s="58"/>
      <c r="G3" s="59"/>
      <c r="H3" s="1"/>
      <c r="I3" s="1"/>
      <c r="J3" s="1"/>
    </row>
    <row r="4" spans="1:36" ht="15.75" x14ac:dyDescent="0.25">
      <c r="A4" s="57" t="s">
        <v>48</v>
      </c>
      <c r="B4" s="58"/>
      <c r="C4" s="58"/>
      <c r="D4" s="58"/>
      <c r="E4" s="58"/>
      <c r="F4" s="58"/>
      <c r="G4" s="59"/>
      <c r="H4" s="1"/>
      <c r="I4" s="1"/>
      <c r="J4" s="1"/>
    </row>
    <row r="5" spans="1:36" ht="15" customHeight="1" x14ac:dyDescent="0.25">
      <c r="A5" s="57" t="s">
        <v>47</v>
      </c>
      <c r="B5" s="58"/>
      <c r="C5" s="58"/>
      <c r="D5" s="58"/>
      <c r="E5" s="58"/>
      <c r="F5" s="58"/>
      <c r="G5" s="59"/>
      <c r="H5" s="1"/>
      <c r="I5" s="1"/>
      <c r="J5" s="1"/>
    </row>
    <row r="6" spans="1:36" ht="12.75" thickBot="1" x14ac:dyDescent="0.25">
      <c r="A6" s="60" t="s">
        <v>45</v>
      </c>
      <c r="B6" s="61"/>
      <c r="C6" s="61"/>
      <c r="D6" s="61"/>
      <c r="E6" s="61"/>
      <c r="F6" s="61"/>
      <c r="G6" s="62"/>
      <c r="H6" s="1"/>
      <c r="I6" s="1"/>
      <c r="J6" s="1"/>
    </row>
    <row r="7" spans="1:36" ht="15.75" customHeight="1" thickBot="1" x14ac:dyDescent="0.25">
      <c r="A7" s="1"/>
      <c r="B7" s="1"/>
      <c r="C7" s="3"/>
      <c r="D7" s="3"/>
      <c r="E7" s="3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1" customFormat="1" ht="21.75" customHeight="1" x14ac:dyDescent="0.2">
      <c r="A8" s="4"/>
      <c r="B8" s="63" t="s">
        <v>4</v>
      </c>
      <c r="C8" s="63" t="s">
        <v>5</v>
      </c>
      <c r="D8" s="63" t="s">
        <v>6</v>
      </c>
      <c r="E8" s="63" t="s">
        <v>7</v>
      </c>
      <c r="F8" s="63" t="s">
        <v>2</v>
      </c>
      <c r="G8" s="5" t="s">
        <v>8</v>
      </c>
    </row>
    <row r="9" spans="1:36" s="1" customFormat="1" ht="24" customHeight="1" x14ac:dyDescent="0.2">
      <c r="A9" s="6"/>
      <c r="B9" s="64"/>
      <c r="C9" s="64"/>
      <c r="D9" s="64"/>
      <c r="E9" s="64"/>
      <c r="F9" s="64"/>
      <c r="G9" s="7" t="s">
        <v>9</v>
      </c>
    </row>
    <row r="10" spans="1:36" ht="15.75" customHeight="1" x14ac:dyDescent="0.2">
      <c r="A10" s="8" t="s">
        <v>10</v>
      </c>
      <c r="B10" s="9" t="s">
        <v>19</v>
      </c>
      <c r="C10" s="10">
        <v>12226911</v>
      </c>
      <c r="D10" s="10">
        <v>12226911</v>
      </c>
      <c r="E10" s="10"/>
      <c r="F10" s="10">
        <v>14008725.4</v>
      </c>
      <c r="G10" s="11">
        <f>F10/C10*100</f>
        <v>114.57289089615522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5.75" customHeight="1" x14ac:dyDescent="0.2">
      <c r="A11" s="8" t="s">
        <v>11</v>
      </c>
      <c r="B11" s="9" t="s">
        <v>20</v>
      </c>
      <c r="C11" s="10">
        <v>248295</v>
      </c>
      <c r="D11" s="10">
        <v>248295</v>
      </c>
      <c r="E11" s="10"/>
      <c r="F11" s="10">
        <v>310368.40000000002</v>
      </c>
      <c r="G11" s="11">
        <f>F11/C11*100</f>
        <v>124.99985903864356</v>
      </c>
      <c r="H11" s="1"/>
    </row>
    <row r="12" spans="1:36" ht="15.75" customHeight="1" x14ac:dyDescent="0.2">
      <c r="A12" s="8" t="s">
        <v>12</v>
      </c>
      <c r="B12" s="9" t="s">
        <v>21</v>
      </c>
      <c r="C12" s="10">
        <v>2563883</v>
      </c>
      <c r="D12" s="10">
        <v>2563883</v>
      </c>
      <c r="E12" s="10"/>
      <c r="F12" s="10">
        <v>3568837.3</v>
      </c>
      <c r="G12" s="11">
        <f>F12/C12*100</f>
        <v>139.1965741026404</v>
      </c>
      <c r="H12" s="1"/>
    </row>
    <row r="13" spans="1:36" ht="36" x14ac:dyDescent="0.2">
      <c r="A13" s="8" t="s">
        <v>13</v>
      </c>
      <c r="B13" s="12" t="s">
        <v>22</v>
      </c>
      <c r="C13" s="10"/>
      <c r="D13" s="10"/>
      <c r="E13" s="10"/>
      <c r="F13" s="10"/>
      <c r="G13" s="11"/>
      <c r="H13" s="1"/>
    </row>
    <row r="14" spans="1:36" x14ac:dyDescent="0.2">
      <c r="A14" s="8" t="s">
        <v>14</v>
      </c>
      <c r="B14" s="9" t="s">
        <v>23</v>
      </c>
      <c r="C14" s="10">
        <v>297465</v>
      </c>
      <c r="D14" s="10">
        <v>297465</v>
      </c>
      <c r="E14" s="10"/>
      <c r="F14" s="10">
        <v>373201.9</v>
      </c>
      <c r="G14" s="11">
        <f t="shared" ref="G14:G19" si="0">F14/C14*100</f>
        <v>125.46077689812248</v>
      </c>
      <c r="H14" s="1"/>
    </row>
    <row r="15" spans="1:36" x14ac:dyDescent="0.2">
      <c r="A15" s="8" t="s">
        <v>15</v>
      </c>
      <c r="B15" s="9" t="s">
        <v>24</v>
      </c>
      <c r="C15" s="10">
        <v>4046556</v>
      </c>
      <c r="D15" s="10">
        <v>4046556</v>
      </c>
      <c r="E15" s="10"/>
      <c r="F15" s="10">
        <v>12095240.800000001</v>
      </c>
      <c r="G15" s="11">
        <f t="shared" si="0"/>
        <v>298.90209847583969</v>
      </c>
      <c r="H15" s="1"/>
    </row>
    <row r="16" spans="1:36" x14ac:dyDescent="0.2">
      <c r="A16" s="8" t="s">
        <v>16</v>
      </c>
      <c r="B16" s="9" t="s">
        <v>42</v>
      </c>
      <c r="C16" s="10">
        <v>480000</v>
      </c>
      <c r="D16" s="10">
        <v>480000</v>
      </c>
      <c r="E16" s="10"/>
      <c r="F16" s="10">
        <v>551088.69999999995</v>
      </c>
      <c r="G16" s="11">
        <f t="shared" si="0"/>
        <v>114.81014583333334</v>
      </c>
      <c r="H16" s="1"/>
    </row>
    <row r="17" spans="1:9" x14ac:dyDescent="0.2">
      <c r="A17" s="8" t="s">
        <v>17</v>
      </c>
      <c r="B17" s="9" t="s">
        <v>25</v>
      </c>
      <c r="C17" s="10">
        <v>147800814</v>
      </c>
      <c r="D17" s="10">
        <v>147800815</v>
      </c>
      <c r="E17" s="10"/>
      <c r="F17" s="10">
        <v>167572986.59999999</v>
      </c>
      <c r="G17" s="11">
        <f t="shared" si="0"/>
        <v>113.37758031562669</v>
      </c>
      <c r="H17" s="1"/>
    </row>
    <row r="18" spans="1:9" x14ac:dyDescent="0.2">
      <c r="A18" s="8" t="s">
        <v>18</v>
      </c>
      <c r="B18" s="9" t="s">
        <v>26</v>
      </c>
      <c r="C18" s="10"/>
      <c r="D18" s="10"/>
      <c r="E18" s="10"/>
      <c r="F18" s="10"/>
      <c r="G18" s="11"/>
      <c r="H18" s="1"/>
    </row>
    <row r="19" spans="1:9" x14ac:dyDescent="0.2">
      <c r="A19" s="8" t="s">
        <v>43</v>
      </c>
      <c r="B19" s="9" t="s">
        <v>27</v>
      </c>
      <c r="C19" s="10">
        <v>8860661</v>
      </c>
      <c r="D19" s="10">
        <v>8860661</v>
      </c>
      <c r="E19" s="10"/>
      <c r="F19" s="10">
        <v>11330331</v>
      </c>
      <c r="G19" s="11">
        <f t="shared" si="0"/>
        <v>127.87229982052128</v>
      </c>
      <c r="H19" s="13"/>
      <c r="I19" s="14"/>
    </row>
    <row r="20" spans="1:9" ht="16.5" customHeight="1" x14ac:dyDescent="0.2">
      <c r="A20" s="8"/>
      <c r="B20" s="15" t="s">
        <v>40</v>
      </c>
      <c r="C20" s="16">
        <f>SUM(C10:C19)</f>
        <v>176524585</v>
      </c>
      <c r="D20" s="16">
        <f>SUM(D10:D19)</f>
        <v>176524586</v>
      </c>
      <c r="E20" s="16"/>
      <c r="F20" s="16">
        <f>SUM(F10:F19)</f>
        <v>209810780.09999999</v>
      </c>
      <c r="G20" s="17">
        <f>F20/C20*100</f>
        <v>118.85640750833659</v>
      </c>
      <c r="H20" s="13"/>
      <c r="I20" s="14"/>
    </row>
    <row r="21" spans="1:9" x14ac:dyDescent="0.2">
      <c r="A21" s="18" t="s">
        <v>28</v>
      </c>
      <c r="B21" s="19"/>
      <c r="C21" s="20"/>
      <c r="D21" s="20"/>
      <c r="E21" s="20"/>
      <c r="F21" s="20"/>
      <c r="G21" s="21"/>
      <c r="H21" s="1"/>
    </row>
    <row r="22" spans="1:9" ht="12.75" thickBot="1" x14ac:dyDescent="0.25">
      <c r="A22" s="22" t="s">
        <v>29</v>
      </c>
      <c r="B22" s="23"/>
      <c r="C22" s="24"/>
      <c r="D22" s="24"/>
      <c r="E22" s="24"/>
      <c r="F22" s="24"/>
      <c r="G22" s="25"/>
      <c r="H22" s="1"/>
    </row>
    <row r="23" spans="1:9" ht="12.75" thickBot="1" x14ac:dyDescent="0.25">
      <c r="A23" s="1"/>
      <c r="B23" s="1"/>
      <c r="C23" s="3"/>
      <c r="D23" s="3"/>
      <c r="E23" s="3"/>
      <c r="F23" s="3"/>
      <c r="G23" s="1"/>
      <c r="H23" s="1"/>
    </row>
    <row r="24" spans="1:9" ht="28.5" customHeight="1" x14ac:dyDescent="0.2">
      <c r="A24" s="26"/>
      <c r="B24" s="27" t="s">
        <v>30</v>
      </c>
      <c r="C24" s="27" t="s">
        <v>31</v>
      </c>
      <c r="D24" s="27" t="s">
        <v>6</v>
      </c>
      <c r="E24" s="27" t="s">
        <v>7</v>
      </c>
      <c r="F24" s="27" t="s">
        <v>2</v>
      </c>
      <c r="G24" s="28" t="s">
        <v>8</v>
      </c>
      <c r="H24" s="1"/>
    </row>
    <row r="25" spans="1:9" x14ac:dyDescent="0.2">
      <c r="A25" s="49" t="s">
        <v>33</v>
      </c>
      <c r="B25" s="50"/>
      <c r="C25" s="16"/>
      <c r="D25" s="16"/>
      <c r="E25" s="16"/>
      <c r="F25" s="16"/>
      <c r="G25" s="17"/>
      <c r="H25" s="1"/>
    </row>
    <row r="26" spans="1:9" x14ac:dyDescent="0.2">
      <c r="A26" s="49" t="s">
        <v>0</v>
      </c>
      <c r="B26" s="50"/>
      <c r="C26" s="10">
        <v>4239480</v>
      </c>
      <c r="D26" s="10">
        <v>4239480</v>
      </c>
      <c r="E26" s="10"/>
      <c r="F26" s="10">
        <v>4375907.5999999996</v>
      </c>
      <c r="G26" s="11">
        <f>F26/C26*100</f>
        <v>103.21802673912836</v>
      </c>
      <c r="H26" s="1"/>
    </row>
    <row r="27" spans="1:9" x14ac:dyDescent="0.2">
      <c r="A27" s="49" t="s">
        <v>32</v>
      </c>
      <c r="B27" s="50"/>
      <c r="C27" s="10">
        <v>53421</v>
      </c>
      <c r="D27" s="10">
        <v>53421</v>
      </c>
      <c r="E27" s="10"/>
      <c r="F27" s="10">
        <v>53099.199999999997</v>
      </c>
      <c r="G27" s="11">
        <f>F27/C27*100</f>
        <v>99.397615170064199</v>
      </c>
      <c r="H27" s="1"/>
    </row>
    <row r="28" spans="1:9" x14ac:dyDescent="0.2">
      <c r="A28" s="49" t="s">
        <v>34</v>
      </c>
      <c r="B28" s="50"/>
      <c r="C28" s="10"/>
      <c r="D28" s="10"/>
      <c r="E28" s="10"/>
      <c r="F28" s="10"/>
      <c r="G28" s="11"/>
      <c r="H28" s="1"/>
    </row>
    <row r="29" spans="1:9" x14ac:dyDescent="0.2">
      <c r="A29" s="49" t="s">
        <v>35</v>
      </c>
      <c r="B29" s="50"/>
      <c r="C29" s="10">
        <v>7760560</v>
      </c>
      <c r="D29" s="10">
        <v>7760560</v>
      </c>
      <c r="E29" s="10"/>
      <c r="F29" s="10">
        <v>9284154.8000000007</v>
      </c>
      <c r="G29" s="11">
        <f>F29/C29*100</f>
        <v>119.63253682723929</v>
      </c>
      <c r="H29" s="1"/>
    </row>
    <row r="30" spans="1:9" x14ac:dyDescent="0.2">
      <c r="A30" s="49" t="s">
        <v>36</v>
      </c>
      <c r="B30" s="50"/>
      <c r="C30" s="10"/>
      <c r="D30" s="10"/>
      <c r="E30" s="10"/>
      <c r="F30" s="10"/>
      <c r="G30" s="11"/>
      <c r="H30" s="1"/>
    </row>
    <row r="31" spans="1:9" x14ac:dyDescent="0.2">
      <c r="A31" s="49" t="s">
        <v>37</v>
      </c>
      <c r="B31" s="50"/>
      <c r="C31" s="10">
        <v>90277</v>
      </c>
      <c r="D31" s="10">
        <v>90277</v>
      </c>
      <c r="E31" s="10"/>
      <c r="F31" s="10">
        <v>225418.3</v>
      </c>
      <c r="G31" s="11">
        <f t="shared" ref="G31:G33" si="1">F31/C31*100</f>
        <v>249.69626815246406</v>
      </c>
      <c r="H31" s="1"/>
    </row>
    <row r="32" spans="1:9" x14ac:dyDescent="0.2">
      <c r="A32" s="49" t="s">
        <v>1</v>
      </c>
      <c r="B32" s="50"/>
      <c r="C32" s="10">
        <v>83173</v>
      </c>
      <c r="D32" s="10">
        <v>83173</v>
      </c>
      <c r="E32" s="10"/>
      <c r="F32" s="10">
        <v>70145.5</v>
      </c>
      <c r="G32" s="11">
        <f t="shared" si="1"/>
        <v>84.336864126579542</v>
      </c>
      <c r="H32" s="1"/>
    </row>
    <row r="33" spans="1:8" x14ac:dyDescent="0.2">
      <c r="A33" s="29"/>
      <c r="B33" s="30" t="s">
        <v>38</v>
      </c>
      <c r="C33" s="31">
        <f>SUM(C25:C32)</f>
        <v>12226911</v>
      </c>
      <c r="D33" s="31">
        <f>SUM(D25:D32)</f>
        <v>12226911</v>
      </c>
      <c r="E33" s="31"/>
      <c r="F33" s="31">
        <f>SUM(F25:F32)</f>
        <v>14008725.400000002</v>
      </c>
      <c r="G33" s="11">
        <f t="shared" si="1"/>
        <v>114.57289089615523</v>
      </c>
      <c r="H33" s="1"/>
    </row>
    <row r="34" spans="1:8" x14ac:dyDescent="0.2">
      <c r="A34" s="49"/>
      <c r="B34" s="50"/>
      <c r="C34" s="15"/>
      <c r="D34" s="15"/>
      <c r="E34" s="15"/>
      <c r="F34" s="15"/>
      <c r="G34" s="17"/>
      <c r="H34" s="1"/>
    </row>
    <row r="35" spans="1:8" x14ac:dyDescent="0.2">
      <c r="A35" s="32"/>
      <c r="B35" s="33" t="s">
        <v>39</v>
      </c>
      <c r="C35" s="33"/>
      <c r="D35" s="33"/>
      <c r="E35" s="33"/>
      <c r="F35" s="33"/>
      <c r="G35" s="17"/>
      <c r="H35" s="1"/>
    </row>
    <row r="36" spans="1:8" x14ac:dyDescent="0.2">
      <c r="A36" s="34" t="s">
        <v>10</v>
      </c>
      <c r="B36" s="35" t="s">
        <v>21</v>
      </c>
      <c r="C36" s="36">
        <v>2563883</v>
      </c>
      <c r="D36" s="36">
        <v>2563883</v>
      </c>
      <c r="E36" s="36"/>
      <c r="F36" s="10">
        <v>3568837.3</v>
      </c>
      <c r="G36" s="11">
        <f>F36/C36*100</f>
        <v>139.1965741026404</v>
      </c>
      <c r="H36" s="1"/>
    </row>
    <row r="37" spans="1:8" x14ac:dyDescent="0.2">
      <c r="A37" s="34" t="s">
        <v>11</v>
      </c>
      <c r="B37" s="37" t="s">
        <v>23</v>
      </c>
      <c r="C37" s="36">
        <v>297465</v>
      </c>
      <c r="D37" s="36">
        <v>297465</v>
      </c>
      <c r="E37" s="36"/>
      <c r="F37" s="10">
        <v>373201.9</v>
      </c>
      <c r="G37" s="11">
        <f t="shared" ref="G37:G41" si="2">F37/C37*100</f>
        <v>125.46077689812248</v>
      </c>
      <c r="H37" s="1"/>
    </row>
    <row r="38" spans="1:8" x14ac:dyDescent="0.2">
      <c r="A38" s="34" t="s">
        <v>12</v>
      </c>
      <c r="B38" s="37" t="s">
        <v>24</v>
      </c>
      <c r="C38" s="36">
        <v>4046556</v>
      </c>
      <c r="D38" s="36">
        <v>4046556</v>
      </c>
      <c r="E38" s="36"/>
      <c r="F38" s="10">
        <v>12095240.800000001</v>
      </c>
      <c r="G38" s="11">
        <f t="shared" si="2"/>
        <v>298.90209847583969</v>
      </c>
      <c r="H38" s="1"/>
    </row>
    <row r="39" spans="1:8" x14ac:dyDescent="0.2">
      <c r="A39" s="34" t="s">
        <v>13</v>
      </c>
      <c r="B39" s="37" t="s">
        <v>20</v>
      </c>
      <c r="C39" s="36">
        <v>248295</v>
      </c>
      <c r="D39" s="36">
        <v>248295</v>
      </c>
      <c r="E39" s="36"/>
      <c r="F39" s="10">
        <v>310368.40000000002</v>
      </c>
      <c r="G39" s="11">
        <f t="shared" si="2"/>
        <v>124.99985903864356</v>
      </c>
      <c r="H39" s="1"/>
    </row>
    <row r="40" spans="1:8" x14ac:dyDescent="0.2">
      <c r="A40" s="34" t="s">
        <v>14</v>
      </c>
      <c r="B40" s="37" t="s">
        <v>44</v>
      </c>
      <c r="C40" s="36">
        <v>480000</v>
      </c>
      <c r="D40" s="36">
        <v>480000</v>
      </c>
      <c r="E40" s="36"/>
      <c r="F40" s="10">
        <v>551088.69999999995</v>
      </c>
      <c r="G40" s="11">
        <f t="shared" si="2"/>
        <v>114.81014583333334</v>
      </c>
      <c r="H40" s="1"/>
    </row>
    <row r="41" spans="1:8" x14ac:dyDescent="0.2">
      <c r="A41" s="38"/>
      <c r="B41" s="30" t="s">
        <v>41</v>
      </c>
      <c r="C41" s="31">
        <f>SUM(C36:C40)</f>
        <v>7636199</v>
      </c>
      <c r="D41" s="31">
        <f>SUM(D36:D40)</f>
        <v>7636199</v>
      </c>
      <c r="E41" s="31"/>
      <c r="F41" s="31">
        <f>SUM(F36:F40)</f>
        <v>16898737.100000001</v>
      </c>
      <c r="G41" s="11">
        <f t="shared" si="2"/>
        <v>221.2977569075924</v>
      </c>
      <c r="H41" s="1"/>
    </row>
    <row r="42" spans="1:8" x14ac:dyDescent="0.2">
      <c r="A42" s="51"/>
      <c r="B42" s="52"/>
      <c r="C42" s="39"/>
      <c r="D42" s="39"/>
      <c r="E42" s="39"/>
      <c r="F42" s="39"/>
      <c r="G42" s="40"/>
      <c r="H42" s="1"/>
    </row>
    <row r="43" spans="1:8" ht="12.75" thickBot="1" x14ac:dyDescent="0.25">
      <c r="A43" s="41"/>
      <c r="B43" s="42" t="s">
        <v>40</v>
      </c>
      <c r="C43" s="43">
        <f>C33+C41</f>
        <v>19863110</v>
      </c>
      <c r="D43" s="43">
        <f>D33+D41</f>
        <v>19863110</v>
      </c>
      <c r="E43" s="43"/>
      <c r="F43" s="43">
        <f>F33+F41</f>
        <v>30907462.500000004</v>
      </c>
      <c r="G43" s="44">
        <f>G33+G41</f>
        <v>335.8706478037476</v>
      </c>
      <c r="H43" s="1"/>
    </row>
    <row r="44" spans="1:8" x14ac:dyDescent="0.2">
      <c r="A44" s="1"/>
      <c r="B44" s="1"/>
      <c r="C44" s="45"/>
      <c r="D44" s="3"/>
      <c r="E44" s="3"/>
      <c r="F44" s="3"/>
      <c r="G44" s="1"/>
      <c r="H44" s="1"/>
    </row>
    <row r="45" spans="1:8" x14ac:dyDescent="0.2">
      <c r="A45" s="1"/>
      <c r="B45" s="1"/>
      <c r="C45" s="3"/>
      <c r="D45" s="3"/>
      <c r="E45" s="3"/>
      <c r="F45" s="3"/>
      <c r="G45" s="46"/>
      <c r="H45" s="1"/>
    </row>
    <row r="47" spans="1:8" x14ac:dyDescent="0.2">
      <c r="C47" s="47"/>
    </row>
    <row r="48" spans="1:8" x14ac:dyDescent="0.2">
      <c r="C48" s="47"/>
    </row>
    <row r="49" spans="3:4" x14ac:dyDescent="0.2">
      <c r="C49" s="47"/>
    </row>
    <row r="50" spans="3:4" x14ac:dyDescent="0.2">
      <c r="C50" s="53"/>
      <c r="D50" s="53"/>
    </row>
    <row r="51" spans="3:4" x14ac:dyDescent="0.2">
      <c r="C51" s="48"/>
    </row>
    <row r="52" spans="3:4" x14ac:dyDescent="0.2">
      <c r="C52" s="48"/>
    </row>
  </sheetData>
  <mergeCells count="21">
    <mergeCell ref="A30:B30"/>
    <mergeCell ref="A2:G2"/>
    <mergeCell ref="A3:G3"/>
    <mergeCell ref="A4:G4"/>
    <mergeCell ref="A5:G5"/>
    <mergeCell ref="A6:G6"/>
    <mergeCell ref="B8:B9"/>
    <mergeCell ref="C8:C9"/>
    <mergeCell ref="D8:D9"/>
    <mergeCell ref="E8:E9"/>
    <mergeCell ref="F8:F9"/>
    <mergeCell ref="A25:B25"/>
    <mergeCell ref="A26:B26"/>
    <mergeCell ref="A27:B27"/>
    <mergeCell ref="A28:B28"/>
    <mergeCell ref="A29:B29"/>
    <mergeCell ref="A31:B31"/>
    <mergeCell ref="A32:B32"/>
    <mergeCell ref="A34:B34"/>
    <mergeCell ref="A42:B42"/>
    <mergeCell ref="C50:D50"/>
  </mergeCells>
  <conditionalFormatting sqref="C48:C49">
    <cfRule type="cellIs" dxfId="1" priority="2" stopIfTrue="1" operator="lessThan">
      <formula>0</formula>
    </cfRule>
  </conditionalFormatting>
  <conditionalFormatting sqref="C47">
    <cfRule type="cellIs" dxfId="0" priority="1" stopIfTrue="1" operator="lessThan">
      <formula>0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Karol</cp:lastModifiedBy>
  <cp:lastPrinted>2016-04-04T23:01:20Z</cp:lastPrinted>
  <dcterms:created xsi:type="dcterms:W3CDTF">2013-10-25T16:47:37Z</dcterms:created>
  <dcterms:modified xsi:type="dcterms:W3CDTF">2016-04-05T15:07:26Z</dcterms:modified>
</cp:coreProperties>
</file>