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EXCEL\ÍNDICE DE INFORMACIÓN DEL EJERCICIO DEL GASTO (IIEG) 4TO TRIM\III. Estado analítico de ingresos (por rubro de ingresos)\"/>
    </mc:Choice>
  </mc:AlternateContent>
  <bookViews>
    <workbookView xWindow="120" yWindow="225" windowWidth="15480" windowHeight="9855"/>
  </bookViews>
  <sheets>
    <sheet name="EDO ANALITICO DICIEMBRE PREVIAS" sheetId="3" r:id="rId1"/>
  </sheets>
  <calcPr calcId="152511"/>
</workbook>
</file>

<file path=xl/calcChain.xml><?xml version="1.0" encoding="utf-8"?>
<calcChain xmlns="http://schemas.openxmlformats.org/spreadsheetml/2006/main">
  <c r="G35" i="3" l="1"/>
  <c r="C27" i="3" l="1"/>
  <c r="E27" i="3"/>
  <c r="G27" i="3"/>
  <c r="H27" i="3" s="1"/>
  <c r="H49" i="3"/>
  <c r="H56" i="3"/>
  <c r="E56" i="3"/>
  <c r="H55" i="3"/>
  <c r="H54" i="3" s="1"/>
  <c r="E55" i="3"/>
  <c r="E54" i="3" s="1"/>
  <c r="G54" i="3"/>
  <c r="F54" i="3"/>
  <c r="D54" i="3"/>
  <c r="C54" i="3"/>
  <c r="C58" i="3" s="1"/>
  <c r="E52" i="3"/>
  <c r="E51" i="3"/>
  <c r="E49" i="3" s="1"/>
  <c r="E50" i="3"/>
  <c r="G49" i="3"/>
  <c r="G58" i="3" s="1"/>
  <c r="F49" i="3"/>
  <c r="D49" i="3"/>
  <c r="D58" i="3" s="1"/>
  <c r="C49" i="3"/>
  <c r="H47" i="3"/>
  <c r="H46" i="3"/>
  <c r="E46" i="3"/>
  <c r="H45" i="3"/>
  <c r="E45" i="3"/>
  <c r="H44" i="3"/>
  <c r="E44" i="3"/>
  <c r="H43" i="3"/>
  <c r="E43" i="3"/>
  <c r="E42" i="3"/>
  <c r="H41" i="3"/>
  <c r="E41" i="3"/>
  <c r="H40" i="3"/>
  <c r="E40" i="3"/>
  <c r="E39" i="3"/>
  <c r="H38" i="3"/>
  <c r="E38" i="3"/>
  <c r="H37" i="3"/>
  <c r="E37" i="3"/>
  <c r="H36" i="3"/>
  <c r="E36" i="3"/>
  <c r="C35" i="3"/>
  <c r="E35" i="3" s="1"/>
  <c r="F27" i="3"/>
  <c r="D27" i="3"/>
  <c r="H25" i="3"/>
  <c r="E25" i="3"/>
  <c r="H24" i="3"/>
  <c r="E24" i="3"/>
  <c r="H23" i="3"/>
  <c r="E23" i="3"/>
  <c r="H22" i="3"/>
  <c r="E22" i="3"/>
  <c r="H21" i="3"/>
  <c r="E21" i="3"/>
  <c r="H20" i="3"/>
  <c r="E20" i="3"/>
  <c r="H19" i="3"/>
  <c r="H18" i="3"/>
  <c r="H17" i="3"/>
  <c r="E17" i="3"/>
  <c r="H16" i="3"/>
  <c r="E16" i="3"/>
  <c r="H15" i="3"/>
  <c r="E15" i="3"/>
  <c r="H14" i="3"/>
  <c r="E14" i="3"/>
  <c r="H13" i="3"/>
  <c r="E13" i="3"/>
  <c r="H12" i="3"/>
  <c r="E12" i="3"/>
  <c r="H11" i="3"/>
  <c r="E11" i="3"/>
  <c r="H10" i="3"/>
  <c r="E10" i="3"/>
  <c r="H58" i="3" l="1"/>
  <c r="E58" i="3"/>
  <c r="F58" i="3"/>
  <c r="H35" i="3"/>
</calcChain>
</file>

<file path=xl/sharedStrings.xml><?xml version="1.0" encoding="utf-8"?>
<sst xmlns="http://schemas.openxmlformats.org/spreadsheetml/2006/main" count="66" uniqueCount="39">
  <si>
    <t>Ampliaciones y Reducciones</t>
  </si>
  <si>
    <t>Ingresos Excedentes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</si>
  <si>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</si>
  <si>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</si>
  <si>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</si>
  <si>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</si>
  <si>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</si>
  <si>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</si>
  <si>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</si>
  <si>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</si>
  <si>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</si>
  <si>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</si>
  <si>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</si>
  <si>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</si>
  <si>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</si>
  <si>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Tributarios</t>
  </si>
  <si>
    <t>Ingresos Financieros</t>
  </si>
  <si>
    <t>Gobierno del Estado de México</t>
  </si>
  <si>
    <t>Participaciones , Aportaciones y Convenios</t>
  </si>
  <si>
    <t>Generación  de ADEFAS</t>
  </si>
  <si>
    <t>( Miles de Pesos)</t>
  </si>
  <si>
    <t>Estado Analítico de Ingresos Por Fuente de Financiamiento</t>
  </si>
  <si>
    <t xml:space="preserve"> </t>
  </si>
  <si>
    <t>Devengado</t>
  </si>
  <si>
    <t>Ingresos del Gobierno</t>
  </si>
  <si>
    <t xml:space="preserve">  Corriente</t>
  </si>
  <si>
    <t xml:space="preserve">  Capital</t>
  </si>
  <si>
    <t>Ingresos de Organismos y Empresas</t>
  </si>
  <si>
    <t>Ingresos derivados de Financiamiento</t>
  </si>
  <si>
    <t>Estado Analítico de Ingresos del Sector Central</t>
  </si>
  <si>
    <t>Generación de Adefas</t>
  </si>
  <si>
    <t>Diferencia</t>
  </si>
  <si>
    <t>Ingreso</t>
  </si>
  <si>
    <t>Estimado</t>
  </si>
  <si>
    <t>Modificado</t>
  </si>
  <si>
    <t>Recaudado</t>
  </si>
  <si>
    <t>Rubro de Ingresos</t>
  </si>
  <si>
    <t>Del 1 de Enero al 31 de Diciembre de 2015</t>
  </si>
  <si>
    <t>Cifras Preeliminares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</si>
</sst>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General_)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Gotham Book"/>
    </font>
    <font>
      <sz val="8"/>
      <color theme="1"/>
      <name val="Gotham Book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3" fillId="0" borderId="0"/>
    <xf numFmtId="0" fontId="3" fillId="0" borderId="0"/>
  </cellStyleXfs>
  <cellXfs count="56">
    <xf numFmtId="0" fontId="0" fillId="0" borderId="0" xfId="0"/>
    <xf numFmtId="0" fontId="2" fillId="0" borderId="0" xfId="0" applyFont="1"/>
    <xf numFmtId="0" fontId="2" fillId="0" borderId="10" xfId="0" applyFont="1" applyBorder="1"/>
    <xf numFmtId="0" fontId="2" fillId="0" borderId="0" xfId="0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2" fillId="0" borderId="14" xfId="0" applyFont="1" applyBorder="1"/>
    <xf numFmtId="0" fontId="1" fillId="0" borderId="12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/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workbookViewId="0">
      <selection activeCell="D8" sqref="D8:D9"/>
    </sheetView>
  </sheetViews>
  <sheetFormatPr baseColWidth="10" defaultRowHeight="10.5" x14ac:dyDescent="0.15"/>
  <cols>
    <col min="1" max="1" width="1.85546875" style="1" customWidth="1"/>
    <col min="2" max="2" width="43.85546875" style="1" customWidth="1"/>
    <col min="3" max="3" width="18.28515625" style="1" customWidth="1"/>
    <col min="4" max="4" width="13.28515625" style="1" customWidth="1"/>
    <col min="5" max="5" width="17.7109375" style="1" customWidth="1"/>
    <col min="6" max="6" width="13.85546875" style="1" customWidth="1"/>
    <col min="7" max="7" width="17" style="1" customWidth="1"/>
    <col min="8" max="8" width="17.85546875" style="1" customWidth="1"/>
    <col min="9" max="16384" width="11.42578125" style="1"/>
  </cols>
  <sheetData>
    <row r="1" spans="1:8" x14ac:dyDescent="0.15">
      <c r="A1" s="43" t="s">
        <v>17</v>
      </c>
      <c r="B1" s="44"/>
      <c r="C1" s="44"/>
      <c r="D1" s="44"/>
      <c r="E1" s="44"/>
      <c r="F1" s="44"/>
      <c r="G1" s="44"/>
      <c r="H1" s="45"/>
    </row>
    <row r="2" spans="1:8" x14ac:dyDescent="0.15">
      <c r="A2" s="46" t="s">
        <v>29</v>
      </c>
      <c r="B2" s="47"/>
      <c r="C2" s="47"/>
      <c r="D2" s="47"/>
      <c r="E2" s="47"/>
      <c r="F2" s="47"/>
      <c r="G2" s="47"/>
      <c r="H2" s="48"/>
    </row>
    <row r="3" spans="1:8" x14ac:dyDescent="0.15">
      <c r="A3" s="46" t="s">
        <v>37</v>
      </c>
      <c r="B3" s="47"/>
      <c r="C3" s="47"/>
      <c r="D3" s="47"/>
      <c r="E3" s="47"/>
      <c r="F3" s="47"/>
      <c r="G3" s="47"/>
      <c r="H3" s="48"/>
    </row>
    <row r="4" spans="1:8" x14ac:dyDescent="0.15">
      <c r="A4" s="46" t="s">
        <v>38</v>
      </c>
      <c r="B4" s="47"/>
      <c r="C4" s="47"/>
      <c r="D4" s="47"/>
      <c r="E4" s="47"/>
      <c r="F4" s="47"/>
      <c r="G4" s="47"/>
      <c r="H4" s="48"/>
    </row>
    <row r="5" spans="1:8" x14ac:dyDescent="0.15">
      <c r="A5" s="49" t="s">
        <v>20</v>
      </c>
      <c r="B5" s="50"/>
      <c r="C5" s="50"/>
      <c r="D5" s="50"/>
      <c r="E5" s="50"/>
      <c r="F5" s="50"/>
      <c r="G5" s="50"/>
      <c r="H5" s="51"/>
    </row>
    <row r="7" spans="1:8" x14ac:dyDescent="0.15">
      <c r="A7" s="22"/>
      <c r="B7" s="18"/>
      <c r="C7" s="39" t="s">
        <v>32</v>
      </c>
      <c r="D7" s="40"/>
      <c r="E7" s="40"/>
      <c r="F7" s="40"/>
      <c r="G7" s="41"/>
      <c r="H7" s="27" t="s">
        <v>31</v>
      </c>
    </row>
    <row r="8" spans="1:8" ht="11.25" customHeight="1" x14ac:dyDescent="0.15">
      <c r="A8" s="52" t="s">
        <v>36</v>
      </c>
      <c r="B8" s="53"/>
      <c r="C8" s="31" t="s">
        <v>33</v>
      </c>
      <c r="D8" s="31" t="s">
        <v>0</v>
      </c>
      <c r="E8" s="31" t="s">
        <v>34</v>
      </c>
      <c r="F8" s="31" t="s">
        <v>23</v>
      </c>
      <c r="G8" s="31" t="s">
        <v>35</v>
      </c>
      <c r="H8" s="42"/>
    </row>
    <row r="9" spans="1:8" ht="30" customHeight="1" x14ac:dyDescent="0.15">
      <c r="A9" s="54"/>
      <c r="B9" s="55"/>
      <c r="C9" s="32"/>
      <c r="D9" s="32"/>
      <c r="E9" s="32"/>
      <c r="F9" s="32"/>
      <c r="G9" s="32"/>
      <c r="H9" s="28"/>
    </row>
    <row r="10" spans="1:8" s="3" customFormat="1" ht="15" customHeight="1" x14ac:dyDescent="0.25">
      <c r="A10" s="14"/>
      <c r="B10" s="15" t="s">
        <v>2</v>
      </c>
      <c r="C10" s="4">
        <v>14182939</v>
      </c>
      <c r="D10" s="4">
        <v>0</v>
      </c>
      <c r="E10" s="4">
        <f>SUM(C10:D10)</f>
        <v>14182939</v>
      </c>
      <c r="F10" s="4">
        <v>0</v>
      </c>
      <c r="G10" s="4">
        <v>15505531.199999999</v>
      </c>
      <c r="H10" s="4">
        <f t="shared" ref="H10:H25" si="0">(G10-C10)</f>
        <v>1322592.1999999993</v>
      </c>
    </row>
    <row r="11" spans="1:8" s="3" customFormat="1" x14ac:dyDescent="0.25">
      <c r="A11" s="14"/>
      <c r="B11" s="16" t="s">
        <v>3</v>
      </c>
      <c r="C11" s="5">
        <v>0</v>
      </c>
      <c r="D11" s="5">
        <v>0</v>
      </c>
      <c r="E11" s="5">
        <f t="shared" ref="E11:E17" si="1">SUM(C11:D11)</f>
        <v>0</v>
      </c>
      <c r="F11" s="5">
        <v>0</v>
      </c>
      <c r="G11" s="5"/>
      <c r="H11" s="5">
        <f t="shared" si="0"/>
        <v>0</v>
      </c>
    </row>
    <row r="12" spans="1:8" s="3" customFormat="1" x14ac:dyDescent="0.25">
      <c r="A12" s="14"/>
      <c r="B12" s="16" t="s">
        <v>4</v>
      </c>
      <c r="C12" s="5">
        <v>282665</v>
      </c>
      <c r="D12" s="5">
        <v>0</v>
      </c>
      <c r="E12" s="5">
        <f t="shared" si="1"/>
        <v>282665</v>
      </c>
      <c r="F12" s="5">
        <v>0</v>
      </c>
      <c r="G12" s="5">
        <v>383911.6</v>
      </c>
      <c r="H12" s="5">
        <f t="shared" si="0"/>
        <v>101246.59999999998</v>
      </c>
    </row>
    <row r="13" spans="1:8" s="3" customFormat="1" x14ac:dyDescent="0.25">
      <c r="A13" s="14"/>
      <c r="B13" s="16" t="s">
        <v>5</v>
      </c>
      <c r="C13" s="5">
        <v>3022043</v>
      </c>
      <c r="D13" s="5">
        <v>0</v>
      </c>
      <c r="E13" s="5">
        <f t="shared" si="1"/>
        <v>3022043</v>
      </c>
      <c r="F13" s="5">
        <v>0</v>
      </c>
      <c r="G13" s="5">
        <v>4038392.7</v>
      </c>
      <c r="H13" s="5">
        <f t="shared" si="0"/>
        <v>1016349.7000000002</v>
      </c>
    </row>
    <row r="14" spans="1:8" s="3" customFormat="1" x14ac:dyDescent="0.25">
      <c r="A14" s="14"/>
      <c r="B14" s="16" t="s">
        <v>6</v>
      </c>
      <c r="C14" s="5">
        <v>45784</v>
      </c>
      <c r="D14" s="5">
        <v>0</v>
      </c>
      <c r="E14" s="5">
        <f t="shared" si="1"/>
        <v>45784</v>
      </c>
      <c r="F14" s="5">
        <v>0</v>
      </c>
      <c r="G14" s="5">
        <v>54885.4</v>
      </c>
      <c r="H14" s="5">
        <f t="shared" si="0"/>
        <v>9101.4000000000015</v>
      </c>
    </row>
    <row r="15" spans="1:8" s="3" customFormat="1" x14ac:dyDescent="0.25">
      <c r="A15" s="14"/>
      <c r="B15" s="16" t="s">
        <v>7</v>
      </c>
      <c r="C15" s="5">
        <v>0</v>
      </c>
      <c r="D15" s="5">
        <v>0</v>
      </c>
      <c r="E15" s="5">
        <f t="shared" si="1"/>
        <v>0</v>
      </c>
      <c r="F15" s="5">
        <v>0</v>
      </c>
      <c r="G15" s="5"/>
      <c r="H15" s="5">
        <f t="shared" si="0"/>
        <v>0</v>
      </c>
    </row>
    <row r="16" spans="1:8" s="3" customFormat="1" x14ac:dyDescent="0.25">
      <c r="A16" s="14"/>
      <c r="B16" s="16" t="s">
        <v>8</v>
      </c>
      <c r="C16" s="5">
        <v>0</v>
      </c>
      <c r="D16" s="5">
        <v>0</v>
      </c>
      <c r="E16" s="5">
        <f t="shared" si="1"/>
        <v>0</v>
      </c>
      <c r="F16" s="5">
        <v>0</v>
      </c>
      <c r="G16" s="5"/>
      <c r="H16" s="5">
        <f t="shared" si="0"/>
        <v>0</v>
      </c>
    </row>
    <row r="17" spans="1:8" s="3" customFormat="1" x14ac:dyDescent="0.25">
      <c r="A17" s="14"/>
      <c r="B17" s="16" t="s">
        <v>9</v>
      </c>
      <c r="C17" s="5">
        <v>4261281</v>
      </c>
      <c r="D17" s="5">
        <v>0</v>
      </c>
      <c r="E17" s="5">
        <f t="shared" si="1"/>
        <v>4261281</v>
      </c>
      <c r="F17" s="5">
        <v>0</v>
      </c>
      <c r="G17" s="5">
        <v>8183187</v>
      </c>
      <c r="H17" s="5">
        <f t="shared" si="0"/>
        <v>3921906</v>
      </c>
    </row>
    <row r="18" spans="1:8" s="3" customFormat="1" ht="15" customHeight="1" x14ac:dyDescent="0.25">
      <c r="A18" s="14"/>
      <c r="B18" s="16" t="s">
        <v>7</v>
      </c>
      <c r="C18" s="5">
        <v>0</v>
      </c>
      <c r="D18" s="5">
        <v>0</v>
      </c>
      <c r="E18" s="5">
        <v>0</v>
      </c>
      <c r="F18" s="5">
        <v>0</v>
      </c>
      <c r="G18" s="5"/>
      <c r="H18" s="5">
        <f t="shared" si="0"/>
        <v>0</v>
      </c>
    </row>
    <row r="19" spans="1:8" s="3" customFormat="1" x14ac:dyDescent="0.25">
      <c r="A19" s="14"/>
      <c r="B19" s="16" t="s">
        <v>8</v>
      </c>
      <c r="C19" s="5">
        <v>0</v>
      </c>
      <c r="D19" s="5">
        <v>0</v>
      </c>
      <c r="E19" s="5">
        <v>0</v>
      </c>
      <c r="F19" s="5">
        <v>0</v>
      </c>
      <c r="G19" s="5"/>
      <c r="H19" s="5">
        <f t="shared" si="0"/>
        <v>0</v>
      </c>
    </row>
    <row r="20" spans="1:8" s="3" customFormat="1" ht="15" customHeight="1" x14ac:dyDescent="0.25">
      <c r="A20" s="14"/>
      <c r="B20" s="16" t="s">
        <v>10</v>
      </c>
      <c r="C20" s="5">
        <v>0</v>
      </c>
      <c r="D20" s="5">
        <v>0</v>
      </c>
      <c r="E20" s="5">
        <f>SUM(C20:D20)</f>
        <v>0</v>
      </c>
      <c r="F20" s="5">
        <v>0</v>
      </c>
      <c r="G20" s="5"/>
      <c r="H20" s="5">
        <f t="shared" si="0"/>
        <v>0</v>
      </c>
    </row>
    <row r="21" spans="1:8" s="3" customFormat="1" x14ac:dyDescent="0.25">
      <c r="A21" s="14"/>
      <c r="B21" s="16" t="s">
        <v>18</v>
      </c>
      <c r="C21" s="5">
        <v>159153162</v>
      </c>
      <c r="D21" s="5">
        <v>0</v>
      </c>
      <c r="E21" s="5">
        <f t="shared" ref="E21:E25" si="2">SUM(C21:D21)</f>
        <v>159153162</v>
      </c>
      <c r="F21" s="5">
        <v>0</v>
      </c>
      <c r="G21" s="5">
        <v>171562691.5</v>
      </c>
      <c r="H21" s="5">
        <f t="shared" si="0"/>
        <v>12409529.5</v>
      </c>
    </row>
    <row r="22" spans="1:8" s="3" customFormat="1" ht="12.75" customHeight="1" x14ac:dyDescent="0.25">
      <c r="A22" s="14"/>
      <c r="B22" s="17" t="s">
        <v>12</v>
      </c>
      <c r="C22" s="5">
        <v>0</v>
      </c>
      <c r="D22" s="5">
        <v>0</v>
      </c>
      <c r="E22" s="5">
        <f t="shared" si="2"/>
        <v>0</v>
      </c>
      <c r="F22" s="5">
        <v>0</v>
      </c>
      <c r="G22" s="5">
        <v>180702.6</v>
      </c>
      <c r="H22" s="5">
        <f t="shared" si="0"/>
        <v>180702.6</v>
      </c>
    </row>
    <row r="23" spans="1:8" s="3" customFormat="1" x14ac:dyDescent="0.25">
      <c r="A23" s="14"/>
      <c r="B23" s="17" t="s">
        <v>16</v>
      </c>
      <c r="C23" s="5">
        <v>494400</v>
      </c>
      <c r="D23" s="5">
        <v>0</v>
      </c>
      <c r="E23" s="5">
        <f t="shared" si="2"/>
        <v>494400</v>
      </c>
      <c r="F23" s="5">
        <v>0</v>
      </c>
      <c r="G23" s="5">
        <v>369430</v>
      </c>
      <c r="H23" s="5">
        <f t="shared" si="0"/>
        <v>-124970</v>
      </c>
    </row>
    <row r="24" spans="1:8" s="3" customFormat="1" ht="15" customHeight="1" x14ac:dyDescent="0.25">
      <c r="A24" s="14"/>
      <c r="B24" s="17" t="s">
        <v>19</v>
      </c>
      <c r="C24" s="5">
        <v>0</v>
      </c>
      <c r="D24" s="5">
        <v>0</v>
      </c>
      <c r="E24" s="5">
        <f t="shared" si="2"/>
        <v>0</v>
      </c>
      <c r="F24" s="5">
        <v>0</v>
      </c>
      <c r="G24" s="5"/>
      <c r="H24" s="5">
        <f t="shared" si="0"/>
        <v>0</v>
      </c>
    </row>
    <row r="25" spans="1:8" s="3" customFormat="1" x14ac:dyDescent="0.25">
      <c r="A25" s="14"/>
      <c r="B25" s="16" t="s">
        <v>13</v>
      </c>
      <c r="C25" s="5">
        <v>8860661</v>
      </c>
      <c r="D25" s="5">
        <v>0</v>
      </c>
      <c r="E25" s="5">
        <f t="shared" si="2"/>
        <v>8860661</v>
      </c>
      <c r="F25" s="5">
        <v>0</v>
      </c>
      <c r="G25" s="5">
        <v>3438078.8</v>
      </c>
      <c r="H25" s="5">
        <f t="shared" si="0"/>
        <v>-5422582.2000000002</v>
      </c>
    </row>
    <row r="26" spans="1:8" s="3" customFormat="1" ht="6.75" customHeight="1" x14ac:dyDescent="0.25">
      <c r="A26" s="14"/>
      <c r="B26" s="16"/>
      <c r="C26" s="5"/>
      <c r="D26" s="5"/>
      <c r="E26" s="5"/>
      <c r="F26" s="5"/>
      <c r="G26" s="5"/>
      <c r="H26" s="5"/>
    </row>
    <row r="27" spans="1:8" ht="14.25" customHeight="1" x14ac:dyDescent="0.15">
      <c r="A27" s="9"/>
      <c r="B27" s="10" t="s">
        <v>14</v>
      </c>
      <c r="C27" s="11">
        <f>SUM(C10+C12+C13+C14+C17+C20+C21+C22+C23+C24+C25)</f>
        <v>190302935</v>
      </c>
      <c r="D27" s="11">
        <f>SUM(D10:D26)</f>
        <v>0</v>
      </c>
      <c r="E27" s="11">
        <f>SUM(E10+E12+E13+E14+E17+E20+E21+E22+E23+E24+E25)</f>
        <v>190302935</v>
      </c>
      <c r="F27" s="11">
        <f>SUM(F10:F26)</f>
        <v>0</v>
      </c>
      <c r="G27" s="11">
        <f>SUM(G10+G12+G13+G14+G17+G20+G21+G22+G23+G24+G25)</f>
        <v>203716810.80000001</v>
      </c>
      <c r="H27" s="27">
        <f>(G27-C27)</f>
        <v>13413875.800000012</v>
      </c>
    </row>
    <row r="28" spans="1:8" ht="15" customHeight="1" x14ac:dyDescent="0.15">
      <c r="A28" s="9"/>
      <c r="B28" s="12"/>
      <c r="C28" s="13"/>
      <c r="D28" s="13"/>
      <c r="E28" s="25"/>
      <c r="F28" s="29" t="s">
        <v>1</v>
      </c>
      <c r="G28" s="30"/>
      <c r="H28" s="28"/>
    </row>
    <row r="29" spans="1:8" ht="14.25" customHeight="1" x14ac:dyDescent="0.15">
      <c r="A29" s="2"/>
      <c r="B29" s="23"/>
      <c r="C29" s="24"/>
      <c r="D29" s="24"/>
      <c r="E29" s="24"/>
      <c r="F29" s="13"/>
      <c r="G29" s="13"/>
      <c r="H29" s="13"/>
    </row>
    <row r="30" spans="1:8" ht="14.25" customHeight="1" x14ac:dyDescent="0.15">
      <c r="A30" s="33" t="s">
        <v>21</v>
      </c>
      <c r="B30" s="34"/>
      <c r="C30" s="39" t="s">
        <v>32</v>
      </c>
      <c r="D30" s="40"/>
      <c r="E30" s="40"/>
      <c r="F30" s="40"/>
      <c r="G30" s="41"/>
      <c r="H30" s="27" t="s">
        <v>31</v>
      </c>
    </row>
    <row r="31" spans="1:8" ht="31.5" customHeight="1" x14ac:dyDescent="0.15">
      <c r="A31" s="35"/>
      <c r="B31" s="36"/>
      <c r="C31" s="31" t="s">
        <v>33</v>
      </c>
      <c r="D31" s="31" t="s">
        <v>0</v>
      </c>
      <c r="E31" s="31" t="s">
        <v>34</v>
      </c>
      <c r="F31" s="31" t="s">
        <v>23</v>
      </c>
      <c r="G31" s="31" t="s">
        <v>35</v>
      </c>
      <c r="H31" s="42"/>
    </row>
    <row r="32" spans="1:8" ht="7.5" customHeight="1" x14ac:dyDescent="0.15">
      <c r="A32" s="37"/>
      <c r="B32" s="38"/>
      <c r="C32" s="32"/>
      <c r="D32" s="32"/>
      <c r="E32" s="32"/>
      <c r="F32" s="32"/>
      <c r="G32" s="32"/>
      <c r="H32" s="28"/>
    </row>
    <row r="33" spans="1:8" s="3" customFormat="1" ht="17.25" customHeight="1" x14ac:dyDescent="0.25">
      <c r="A33" s="20"/>
      <c r="B33" s="18" t="s">
        <v>15</v>
      </c>
      <c r="C33" s="6"/>
      <c r="D33" s="6"/>
      <c r="E33" s="6"/>
      <c r="F33" s="6"/>
      <c r="G33" s="6"/>
      <c r="H33" s="6"/>
    </row>
    <row r="34" spans="1:8" s="3" customFormat="1" ht="7.5" customHeight="1" x14ac:dyDescent="0.25">
      <c r="A34" s="21"/>
      <c r="B34" s="16"/>
      <c r="C34" s="7"/>
      <c r="D34" s="7"/>
      <c r="E34" s="7"/>
      <c r="F34" s="7"/>
      <c r="G34" s="7"/>
      <c r="H34" s="5"/>
    </row>
    <row r="35" spans="1:8" s="3" customFormat="1" x14ac:dyDescent="0.25">
      <c r="A35" s="21"/>
      <c r="B35" s="19" t="s">
        <v>24</v>
      </c>
      <c r="C35" s="8">
        <f>SUM(C36+C37+C38+C39+C42+C45+C46+C47)</f>
        <v>181442274</v>
      </c>
      <c r="D35" s="8">
        <v>0</v>
      </c>
      <c r="E35" s="8">
        <f>SUM(C35+D35)</f>
        <v>181442274</v>
      </c>
      <c r="F35" s="8">
        <v>0</v>
      </c>
      <c r="G35" s="8">
        <f>SUM(G36+G37+G38+G39+G42+G45+G46+G47)</f>
        <v>200098029.40000001</v>
      </c>
      <c r="H35" s="8">
        <f>SUM(H36+H37+H38+H39+H42+H45+H46+H47)</f>
        <v>18655755.399999999</v>
      </c>
    </row>
    <row r="36" spans="1:8" s="3" customFormat="1" x14ac:dyDescent="0.25">
      <c r="A36" s="21"/>
      <c r="B36" s="16" t="s">
        <v>2</v>
      </c>
      <c r="C36" s="5">
        <v>14182939</v>
      </c>
      <c r="D36" s="5">
        <v>0</v>
      </c>
      <c r="E36" s="5">
        <f t="shared" ref="E36:E46" si="3">SUM(C36+D36)</f>
        <v>14182939</v>
      </c>
      <c r="F36" s="5">
        <v>0</v>
      </c>
      <c r="G36" s="5">
        <v>15505531.199999999</v>
      </c>
      <c r="H36" s="5">
        <f>SUM(G36-C36)</f>
        <v>1322592.1999999993</v>
      </c>
    </row>
    <row r="37" spans="1:8" s="3" customFormat="1" x14ac:dyDescent="0.25">
      <c r="A37" s="21"/>
      <c r="B37" s="17" t="s">
        <v>4</v>
      </c>
      <c r="C37" s="5">
        <v>282665</v>
      </c>
      <c r="D37" s="5">
        <v>0</v>
      </c>
      <c r="E37" s="5">
        <f t="shared" si="3"/>
        <v>282665</v>
      </c>
      <c r="F37" s="5">
        <v>0</v>
      </c>
      <c r="G37" s="5">
        <v>383911.6</v>
      </c>
      <c r="H37" s="5">
        <f>SUM(G37-C37)</f>
        <v>101246.59999999998</v>
      </c>
    </row>
    <row r="38" spans="1:8" s="3" customFormat="1" x14ac:dyDescent="0.25">
      <c r="A38" s="21" t="s">
        <v>22</v>
      </c>
      <c r="B38" s="16" t="s">
        <v>5</v>
      </c>
      <c r="C38" s="5">
        <v>3022043</v>
      </c>
      <c r="D38" s="5">
        <v>0</v>
      </c>
      <c r="E38" s="5">
        <f t="shared" si="3"/>
        <v>3022043</v>
      </c>
      <c r="F38" s="5">
        <v>0</v>
      </c>
      <c r="G38" s="5">
        <v>4038392.7</v>
      </c>
      <c r="H38" s="5">
        <f>SUM(G38-C38)</f>
        <v>1016349.7000000002</v>
      </c>
    </row>
    <row r="39" spans="1:8" s="3" customFormat="1" x14ac:dyDescent="0.25">
      <c r="A39" s="21" t="s">
        <v>22</v>
      </c>
      <c r="B39" s="16" t="s">
        <v>6</v>
      </c>
      <c r="C39" s="5">
        <v>45784</v>
      </c>
      <c r="D39" s="5">
        <v>0</v>
      </c>
      <c r="E39" s="5">
        <f t="shared" si="3"/>
        <v>45784</v>
      </c>
      <c r="F39" s="5">
        <v>0</v>
      </c>
      <c r="G39" s="5">
        <v>54885.4</v>
      </c>
      <c r="H39" s="5">
        <v>9101.4</v>
      </c>
    </row>
    <row r="40" spans="1:8" s="3" customFormat="1" x14ac:dyDescent="0.25">
      <c r="A40" s="21"/>
      <c r="B40" s="16" t="s">
        <v>25</v>
      </c>
      <c r="C40" s="5">
        <v>0</v>
      </c>
      <c r="D40" s="5">
        <v>0</v>
      </c>
      <c r="E40" s="5">
        <f t="shared" si="3"/>
        <v>0</v>
      </c>
      <c r="F40" s="5">
        <v>0</v>
      </c>
      <c r="G40" s="5"/>
      <c r="H40" s="5">
        <f>SUM(G40-C40)</f>
        <v>0</v>
      </c>
    </row>
    <row r="41" spans="1:8" s="3" customFormat="1" x14ac:dyDescent="0.25">
      <c r="A41" s="21"/>
      <c r="B41" s="16" t="s">
        <v>26</v>
      </c>
      <c r="C41" s="5">
        <v>0</v>
      </c>
      <c r="D41" s="5">
        <v>0</v>
      </c>
      <c r="E41" s="5">
        <f t="shared" si="3"/>
        <v>0</v>
      </c>
      <c r="F41" s="5">
        <v>0</v>
      </c>
      <c r="G41" s="5"/>
      <c r="H41" s="5">
        <f>SUM(G41-C41)</f>
        <v>0</v>
      </c>
    </row>
    <row r="42" spans="1:8" s="3" customFormat="1" x14ac:dyDescent="0.25">
      <c r="A42" s="21" t="s">
        <v>22</v>
      </c>
      <c r="B42" s="16" t="s">
        <v>9</v>
      </c>
      <c r="C42" s="5">
        <v>4261281</v>
      </c>
      <c r="D42" s="5">
        <v>0</v>
      </c>
      <c r="E42" s="5">
        <f t="shared" si="3"/>
        <v>4261281</v>
      </c>
      <c r="F42" s="5">
        <v>0</v>
      </c>
      <c r="G42" s="5">
        <v>8183187</v>
      </c>
      <c r="H42" s="5">
        <v>3921906</v>
      </c>
    </row>
    <row r="43" spans="1:8" s="3" customFormat="1" x14ac:dyDescent="0.25">
      <c r="A43" s="21"/>
      <c r="B43" s="16" t="s">
        <v>25</v>
      </c>
      <c r="C43" s="5">
        <v>0</v>
      </c>
      <c r="D43" s="5">
        <v>0</v>
      </c>
      <c r="E43" s="5">
        <f t="shared" si="3"/>
        <v>0</v>
      </c>
      <c r="F43" s="5">
        <v>0</v>
      </c>
      <c r="G43" s="5"/>
      <c r="H43" s="5">
        <f>SUM(G43-C43)</f>
        <v>0</v>
      </c>
    </row>
    <row r="44" spans="1:8" s="3" customFormat="1" x14ac:dyDescent="0.25">
      <c r="A44" s="21"/>
      <c r="B44" s="16" t="s">
        <v>26</v>
      </c>
      <c r="C44" s="5">
        <v>0</v>
      </c>
      <c r="D44" s="5">
        <v>0</v>
      </c>
      <c r="E44" s="5">
        <f t="shared" si="3"/>
        <v>0</v>
      </c>
      <c r="F44" s="5">
        <v>0</v>
      </c>
      <c r="G44" s="5"/>
      <c r="H44" s="5">
        <f>SUM(G44-C44)</f>
        <v>0</v>
      </c>
    </row>
    <row r="45" spans="1:8" s="3" customFormat="1" x14ac:dyDescent="0.25">
      <c r="A45" s="21"/>
      <c r="B45" s="16" t="s">
        <v>16</v>
      </c>
      <c r="C45" s="5">
        <v>494400</v>
      </c>
      <c r="D45" s="5">
        <v>0</v>
      </c>
      <c r="E45" s="5">
        <f t="shared" si="3"/>
        <v>494400</v>
      </c>
      <c r="F45" s="5">
        <v>0</v>
      </c>
      <c r="G45" s="5">
        <v>369430</v>
      </c>
      <c r="H45" s="5">
        <f>SUM(G45-C45)</f>
        <v>-124970</v>
      </c>
    </row>
    <row r="46" spans="1:8" s="3" customFormat="1" ht="11.25" customHeight="1" x14ac:dyDescent="0.25">
      <c r="A46" s="21" t="s">
        <v>22</v>
      </c>
      <c r="B46" s="16" t="s">
        <v>11</v>
      </c>
      <c r="C46" s="5">
        <v>159153162</v>
      </c>
      <c r="D46" s="5">
        <v>0</v>
      </c>
      <c r="E46" s="5">
        <f t="shared" si="3"/>
        <v>159153162</v>
      </c>
      <c r="F46" s="5">
        <v>0</v>
      </c>
      <c r="G46" s="5">
        <v>171562691.5</v>
      </c>
      <c r="H46" s="5">
        <f>SUM(G46-C46)</f>
        <v>12409529.5</v>
      </c>
    </row>
    <row r="47" spans="1:8" s="3" customFormat="1" ht="11.25" customHeight="1" x14ac:dyDescent="0.25">
      <c r="A47" s="21"/>
      <c r="B47" s="16" t="s">
        <v>12</v>
      </c>
      <c r="C47" s="5">
        <v>0</v>
      </c>
      <c r="D47" s="5">
        <v>0</v>
      </c>
      <c r="E47" s="5">
        <v>0</v>
      </c>
      <c r="F47" s="5">
        <v>0</v>
      </c>
      <c r="G47" s="5"/>
      <c r="H47" s="5">
        <f>SUM(G47-C47)</f>
        <v>0</v>
      </c>
    </row>
    <row r="48" spans="1:8" s="3" customFormat="1" ht="11.25" customHeight="1" x14ac:dyDescent="0.25">
      <c r="A48" s="21"/>
      <c r="B48" s="16"/>
      <c r="C48" s="5"/>
      <c r="D48" s="5"/>
      <c r="E48" s="5"/>
      <c r="F48" s="5"/>
      <c r="G48" s="5"/>
      <c r="H48" s="5"/>
    </row>
    <row r="49" spans="1:8" s="3" customFormat="1" ht="11.25" customHeight="1" x14ac:dyDescent="0.25">
      <c r="A49" s="21"/>
      <c r="B49" s="19" t="s">
        <v>27</v>
      </c>
      <c r="C49" s="8">
        <f>SUM(C50:C52)</f>
        <v>0</v>
      </c>
      <c r="D49" s="8">
        <f>SUM(D50:D52)</f>
        <v>0</v>
      </c>
      <c r="E49" s="8">
        <f>SUM(E50:E52)</f>
        <v>0</v>
      </c>
      <c r="F49" s="8">
        <f t="shared" ref="F49" si="4">SUM(F50:F52)</f>
        <v>0</v>
      </c>
      <c r="G49" s="8">
        <f>SUM(G50:G52)</f>
        <v>180702.6</v>
      </c>
      <c r="H49" s="8">
        <f>SUM(H50:H52)</f>
        <v>-180702.6</v>
      </c>
    </row>
    <row r="50" spans="1:8" s="3" customFormat="1" ht="11.25" customHeight="1" x14ac:dyDescent="0.25">
      <c r="A50" s="21"/>
      <c r="B50" s="16" t="s">
        <v>3</v>
      </c>
      <c r="C50" s="5">
        <v>0</v>
      </c>
      <c r="D50" s="5">
        <v>0</v>
      </c>
      <c r="E50" s="5">
        <f t="shared" ref="E50:E52" si="5">SUM(C50+D50)</f>
        <v>0</v>
      </c>
      <c r="F50" s="5">
        <v>0</v>
      </c>
      <c r="G50" s="5">
        <v>0</v>
      </c>
      <c r="H50" s="5">
        <v>0</v>
      </c>
    </row>
    <row r="51" spans="1:8" s="3" customFormat="1" ht="11.25" customHeight="1" x14ac:dyDescent="0.25">
      <c r="A51" s="21"/>
      <c r="B51" s="16" t="s">
        <v>10</v>
      </c>
      <c r="C51" s="5">
        <v>0</v>
      </c>
      <c r="D51" s="5">
        <v>0</v>
      </c>
      <c r="E51" s="5">
        <f t="shared" si="5"/>
        <v>0</v>
      </c>
      <c r="F51" s="5">
        <v>0</v>
      </c>
      <c r="G51" s="5">
        <v>0</v>
      </c>
      <c r="H51" s="5">
        <v>0</v>
      </c>
    </row>
    <row r="52" spans="1:8" s="3" customFormat="1" ht="11.25" customHeight="1" x14ac:dyDescent="0.25">
      <c r="A52" s="21"/>
      <c r="B52" s="16" t="s">
        <v>12</v>
      </c>
      <c r="C52" s="5">
        <v>0</v>
      </c>
      <c r="D52" s="5">
        <v>0</v>
      </c>
      <c r="E52" s="5">
        <f t="shared" si="5"/>
        <v>0</v>
      </c>
      <c r="F52" s="5">
        <v>0</v>
      </c>
      <c r="G52" s="5">
        <v>180702.6</v>
      </c>
      <c r="H52" s="5">
        <v>-180702.6</v>
      </c>
    </row>
    <row r="53" spans="1:8" s="3" customFormat="1" ht="11.25" customHeight="1" x14ac:dyDescent="0.25">
      <c r="A53" s="21"/>
      <c r="B53" s="16"/>
      <c r="C53" s="5"/>
      <c r="D53" s="5"/>
      <c r="E53" s="5"/>
      <c r="F53" s="5"/>
      <c r="G53" s="5"/>
      <c r="H53" s="5"/>
    </row>
    <row r="54" spans="1:8" s="3" customFormat="1" ht="11.25" customHeight="1" x14ac:dyDescent="0.25">
      <c r="A54" s="21"/>
      <c r="B54" s="19" t="s">
        <v>28</v>
      </c>
      <c r="C54" s="8">
        <f>SUM(C55:C56)</f>
        <v>8860661</v>
      </c>
      <c r="D54" s="8">
        <f>SUM(D55:D56)</f>
        <v>0</v>
      </c>
      <c r="E54" s="8">
        <f>SUM(E55:E56)</f>
        <v>8860661</v>
      </c>
      <c r="F54" s="8">
        <f t="shared" ref="F54" si="6">SUM(F55:F56)</f>
        <v>0</v>
      </c>
      <c r="G54" s="8">
        <f>SUM(G55:G56)</f>
        <v>3438078.8</v>
      </c>
      <c r="H54" s="8">
        <f>SUM(H55:H56)</f>
        <v>-5422582.2000000002</v>
      </c>
    </row>
    <row r="55" spans="1:8" s="3" customFormat="1" ht="11.25" customHeight="1" x14ac:dyDescent="0.25">
      <c r="A55" s="21"/>
      <c r="B55" s="16" t="s">
        <v>30</v>
      </c>
      <c r="C55" s="5">
        <v>0</v>
      </c>
      <c r="D55" s="5">
        <v>0</v>
      </c>
      <c r="E55" s="5">
        <f t="shared" ref="E55:E56" si="7">SUM(C55+D55)</f>
        <v>0</v>
      </c>
      <c r="F55" s="5">
        <v>0</v>
      </c>
      <c r="G55" s="5">
        <v>0</v>
      </c>
      <c r="H55" s="5">
        <f>SUM(G55-C55)</f>
        <v>0</v>
      </c>
    </row>
    <row r="56" spans="1:8" s="3" customFormat="1" ht="11.25" customHeight="1" x14ac:dyDescent="0.25">
      <c r="A56" s="21"/>
      <c r="B56" s="16" t="s">
        <v>28</v>
      </c>
      <c r="C56" s="5">
        <v>8860661</v>
      </c>
      <c r="D56" s="5">
        <v>0</v>
      </c>
      <c r="E56" s="5">
        <f t="shared" si="7"/>
        <v>8860661</v>
      </c>
      <c r="F56" s="5">
        <v>0</v>
      </c>
      <c r="G56" s="5">
        <v>3438078.8</v>
      </c>
      <c r="H56" s="5">
        <f>SUM(G56-C56)</f>
        <v>-5422582.2000000002</v>
      </c>
    </row>
    <row r="57" spans="1:8" s="3" customFormat="1" x14ac:dyDescent="0.25">
      <c r="A57" s="21"/>
      <c r="B57" s="19"/>
      <c r="C57" s="8"/>
      <c r="D57" s="8"/>
      <c r="E57" s="8"/>
      <c r="F57" s="8"/>
      <c r="G57" s="8"/>
      <c r="H57" s="8"/>
    </row>
    <row r="58" spans="1:8" s="3" customFormat="1" ht="12.75" customHeight="1" x14ac:dyDescent="0.25">
      <c r="A58" s="26"/>
      <c r="B58" s="10" t="s">
        <v>14</v>
      </c>
      <c r="C58" s="11">
        <f t="shared" ref="C58:F58" si="8">SUM(C35+C49+C54)</f>
        <v>190302935</v>
      </c>
      <c r="D58" s="11">
        <f t="shared" si="8"/>
        <v>0</v>
      </c>
      <c r="E58" s="11">
        <f t="shared" si="8"/>
        <v>190302935</v>
      </c>
      <c r="F58" s="11">
        <f t="shared" si="8"/>
        <v>0</v>
      </c>
      <c r="G58" s="11">
        <f>SUM(G35+G49+G54)</f>
        <v>203716810.80000001</v>
      </c>
      <c r="H58" s="27">
        <f>(G58-C58)</f>
        <v>13413875.800000012</v>
      </c>
    </row>
    <row r="59" spans="1:8" ht="12.75" customHeight="1" x14ac:dyDescent="0.15">
      <c r="A59" s="9"/>
      <c r="B59" s="12"/>
      <c r="C59" s="13"/>
      <c r="D59" s="13"/>
      <c r="E59" s="25"/>
      <c r="F59" s="29" t="s">
        <v>1</v>
      </c>
      <c r="G59" s="30"/>
      <c r="H59" s="28"/>
    </row>
  </sheetData>
  <mergeCells count="25">
    <mergeCell ref="A1:H1"/>
    <mergeCell ref="A2:H2"/>
    <mergeCell ref="A3:H3"/>
    <mergeCell ref="A5:H5"/>
    <mergeCell ref="C7:G7"/>
    <mergeCell ref="H7:H9"/>
    <mergeCell ref="A8:B9"/>
    <mergeCell ref="C8:C9"/>
    <mergeCell ref="D8:D9"/>
    <mergeCell ref="E8:E9"/>
    <mergeCell ref="A4:H4"/>
    <mergeCell ref="A30:B32"/>
    <mergeCell ref="C30:G30"/>
    <mergeCell ref="H30:H32"/>
    <mergeCell ref="C31:C32"/>
    <mergeCell ref="D31:D32"/>
    <mergeCell ref="E31:E32"/>
    <mergeCell ref="F31:F32"/>
    <mergeCell ref="G31:G32"/>
    <mergeCell ref="H58:H59"/>
    <mergeCell ref="F59:G59"/>
    <mergeCell ref="F8:F9"/>
    <mergeCell ref="G8:G9"/>
    <mergeCell ref="H27:H28"/>
    <mergeCell ref="F28:G28"/>
  </mergeCells>
  <printOptions horizontalCentered="1"/>
  <pageMargins left="0.39370078740157483" right="0.39370078740157483" top="0.39370078740157483" bottom="0.39370078740157483" header="0.31496062992125984" footer="0.31496062992125984"/>
  <pageSetup scale="81" orientation="landscape" horizontalDpi="4294967294" verticalDpi="4294967294" r:id="rId1"/>
  <ignoredErrors>
    <ignoredError sqref="D27:E27 F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ANALITICO DICIEMBRE PREVIAS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Karol</cp:lastModifiedBy>
  <cp:lastPrinted>2016-02-24T16:19:20Z</cp:lastPrinted>
  <dcterms:created xsi:type="dcterms:W3CDTF">2014-04-29T22:03:03Z</dcterms:created>
  <dcterms:modified xsi:type="dcterms:W3CDTF">2016-02-24T16:19:32Z</dcterms:modified>
</cp:coreProperties>
</file>