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archive\"/>
    </mc:Choice>
  </mc:AlternateContent>
  <xr:revisionPtr revIDLastSave="0" documentId="13_ncr:1_{B26DBC24-3626-44AD-866A-A889FA80A2C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las Obj Gasto" sheetId="20" r:id="rId1"/>
  </sheets>
  <calcPr calcId="181029"/>
</workbook>
</file>

<file path=xl/calcChain.xml><?xml version="1.0" encoding="utf-8"?>
<calcChain xmlns="http://schemas.openxmlformats.org/spreadsheetml/2006/main">
  <c r="H68" i="20" l="1"/>
  <c r="G68" i="20"/>
  <c r="F68" i="20"/>
  <c r="C12" i="20" l="1"/>
  <c r="D12" i="20"/>
  <c r="F12" i="20"/>
  <c r="G12" i="20"/>
  <c r="E12" i="20"/>
  <c r="C20" i="20"/>
  <c r="D20" i="20"/>
  <c r="E20" i="20"/>
  <c r="F20" i="20"/>
  <c r="G20" i="20"/>
  <c r="H20" i="20"/>
  <c r="C30" i="20"/>
  <c r="D30" i="20"/>
  <c r="E30" i="20"/>
  <c r="F30" i="20"/>
  <c r="G30" i="20"/>
  <c r="H30" i="20"/>
  <c r="C40" i="20"/>
  <c r="D40" i="20"/>
  <c r="E40" i="20"/>
  <c r="F40" i="20"/>
  <c r="G40" i="20"/>
  <c r="H40" i="20"/>
  <c r="C49" i="20"/>
  <c r="D49" i="20"/>
  <c r="E49" i="20"/>
  <c r="F49" i="20"/>
  <c r="G49" i="20"/>
  <c r="H49" i="20"/>
  <c r="C58" i="20"/>
  <c r="D58" i="20"/>
  <c r="E58" i="20"/>
  <c r="F58" i="20"/>
  <c r="G58" i="20"/>
  <c r="H58" i="20"/>
  <c r="C62" i="20"/>
  <c r="D62" i="20"/>
  <c r="E62" i="20"/>
  <c r="F62" i="20"/>
  <c r="G62" i="20"/>
  <c r="H62" i="20"/>
  <c r="C64" i="20"/>
  <c r="D64" i="20"/>
  <c r="E64" i="20"/>
  <c r="F64" i="20"/>
  <c r="G64" i="20"/>
  <c r="H64" i="20"/>
  <c r="C68" i="20"/>
  <c r="D68" i="20"/>
  <c r="E68" i="20"/>
  <c r="C75" i="20" l="1"/>
  <c r="H12" i="20"/>
  <c r="H75" i="20" s="1"/>
  <c r="G75" i="20" l="1"/>
  <c r="E75" i="20"/>
  <c r="F75" i="20"/>
  <c r="D75" i="20"/>
</calcChain>
</file>

<file path=xl/sharedStrings.xml><?xml version="1.0" encoding="utf-8"?>
<sst xmlns="http://schemas.openxmlformats.org/spreadsheetml/2006/main" count="80" uniqueCount="80">
  <si>
    <t>Transferencias Internas y Asignaciones al Sector Público</t>
  </si>
  <si>
    <t>Subsidios y Subvenciones</t>
  </si>
  <si>
    <t>Ayudas Sociales</t>
  </si>
  <si>
    <t>Pensiones y Jubilaciones</t>
  </si>
  <si>
    <t>Donativos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</si>
  <si>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</si>
  <si>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</si>
  <si>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</si>
  <si>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</si>
  <si>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</si>
  <si>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</si>
  <si>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</si>
  <si>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Activos Intangibles</t>
  </si>
  <si>
    <t>Concepto</t>
  </si>
  <si>
    <t>(Miles de Pesos)</t>
  </si>
  <si>
    <t>Devengado</t>
  </si>
  <si>
    <t>Pagado</t>
  </si>
  <si>
    <t>Modificado</t>
  </si>
  <si>
    <t>Estado Analítico del Ejercicio del Presupuesto de Egresos del Sector Central</t>
  </si>
  <si>
    <t>Egresos</t>
  </si>
  <si>
    <t>Subejercicio</t>
  </si>
  <si>
    <t>Aprobado</t>
  </si>
  <si>
    <t>Ampliaciones/ (Reducciones)</t>
  </si>
  <si>
    <t>3 = (1 + 2 )</t>
  </si>
  <si>
    <t>6 = ( 3 - 4 )</t>
  </si>
  <si>
    <t>Clasificación por Objeto del Gasto (Capítulo y Concepto)</t>
  </si>
  <si>
    <t>SERVICIOS PERSONALES.</t>
  </si>
  <si>
    <t>Remuneraciones al Personal de Carácter Permanente</t>
  </si>
  <si>
    <t>Remueraciones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</si>
  <si>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</si>
  <si>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</si>
  <si>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</si>
  <si>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</si>
  <si>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</si>
  <si>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SUMINISTROS.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</si>
  <si>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</si>
  <si>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</si>
  <si>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</si>
  <si>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</si>
  <si>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</si>
  <si>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</si>
  <si>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</si>
  <si>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</si>
  <si>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 xml:space="preserve"> SERVICIOS GENERALES.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</si>
  <si>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</si>
  <si>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</si>
  <si>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</si>
  <si>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</si>
  <si>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</si>
  <si>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</si>
  <si>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</si>
  <si>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</si>
  <si>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</si>
  <si>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AYUDAS.</t>
  </si>
  <si>
    <t>Transferencias a Fideicomisos, Mandatos y Otros Análogos</t>
  </si>
  <si>
    <t>BIENES MUEBLES, INMUEBLES E INTANGIBLES.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</si>
  <si>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</si>
  <si>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</si>
  <si>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</si>
  <si>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</si>
  <si>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</si>
  <si>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INVERSION PÚBLICA.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</si>
  <si>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</si>
  <si>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</si>
  <si>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</si>
  <si>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</si>
  <si>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en Fideicomisos, Mandatos y Otros Análogos</t>
  </si>
  <si>
    <t>PARTICIPACIONES Y APORTACIONES.</t>
  </si>
  <si>
    <t>DEUDA PÚBLICA.</t>
  </si>
  <si>
    <t>Amortización de la Deuda Pública</t>
  </si>
  <si>
    <t>Costo de Coberturas</t>
  </si>
  <si>
    <t>Adeudos de Ejercicios Fiscales Anteriores (ADEFAS)</t>
  </si>
  <si>
    <t>Totales</t>
  </si>
  <si>
    <t>Transferencias al resto del Sector Público</t>
  </si>
  <si>
    <t>Equipo de Defensa y Seguridad</t>
  </si>
  <si>
    <t>Bienes Inmuebles</t>
  </si>
  <si>
    <t>Herramientas, Refacciones y Accesorios Menores</t>
  </si>
  <si>
    <t>Sector Central del Poder Ejecutivo del Estado Libre y Soberano de México</t>
  </si>
  <si>
    <t>Cifras Preliminares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</si>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</sst>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General_)"/>
    <numFmt numFmtId="166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0" fontId="2" fillId="0" borderId="0"/>
  </cellStyleXfs>
  <cellXfs count="39">
    <xf numFmtId="0" fontId="0" fillId="0" borderId="0" xfId="0"/>
    <xf numFmtId="166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164" fontId="4" fillId="0" borderId="0" xfId="0" applyNumberFormat="1" applyFont="1"/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</xf>
    <xf numFmtId="0" fontId="4" fillId="0" borderId="0" xfId="0" applyFont="1" applyFill="1"/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3" xfId="1" applyNumberFormat="1" applyFont="1" applyFill="1" applyBorder="1" applyAlignment="1" applyProtection="1">
      <alignment horizontal="center" vertical="center" wrapText="1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12" xfId="1" applyNumberFormat="1" applyFont="1" applyFill="1" applyBorder="1" applyAlignment="1" applyProtection="1">
      <alignment horizontal="center" vertical="center"/>
    </xf>
    <xf numFmtId="37" fontId="3" fillId="0" borderId="12" xfId="1" applyNumberFormat="1" applyFont="1" applyFill="1" applyBorder="1" applyAlignment="1" applyProtection="1">
      <alignment horizont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13" xfId="1" applyNumberFormat="1" applyFont="1" applyFill="1" applyBorder="1" applyAlignment="1" applyProtection="1">
      <alignment horizontal="center"/>
    </xf>
    <xf numFmtId="0" fontId="3" fillId="0" borderId="1" xfId="0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0" fontId="4" fillId="0" borderId="4" xfId="0" applyFont="1" applyBorder="1"/>
    <xf numFmtId="164" fontId="4" fillId="0" borderId="0" xfId="0" applyNumberFormat="1" applyFont="1" applyBorder="1"/>
    <xf numFmtId="164" fontId="4" fillId="0" borderId="5" xfId="0" applyNumberFormat="1" applyFont="1" applyBorder="1"/>
    <xf numFmtId="0" fontId="3" fillId="0" borderId="4" xfId="0" applyFont="1" applyFill="1" applyBorder="1"/>
    <xf numFmtId="164" fontId="3" fillId="0" borderId="0" xfId="0" applyNumberFormat="1" applyFont="1" applyBorder="1"/>
    <xf numFmtId="164" fontId="3" fillId="0" borderId="5" xfId="0" applyNumberFormat="1" applyFont="1" applyBorder="1"/>
    <xf numFmtId="164" fontId="4" fillId="0" borderId="0" xfId="0" applyNumberFormat="1" applyFont="1" applyFill="1"/>
    <xf numFmtId="0" fontId="4" fillId="0" borderId="4" xfId="0" applyFont="1" applyFill="1" applyBorder="1"/>
    <xf numFmtId="164" fontId="3" fillId="0" borderId="0" xfId="0" applyNumberFormat="1" applyFont="1" applyFill="1"/>
    <xf numFmtId="164" fontId="4" fillId="0" borderId="0" xfId="0" applyNumberFormat="1" applyFont="1" applyFill="1" applyBorder="1"/>
    <xf numFmtId="164" fontId="4" fillId="0" borderId="5" xfId="0" applyNumberFormat="1" applyFont="1" applyFill="1" applyBorder="1"/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0" fontId="3" fillId="0" borderId="6" xfId="0" applyFont="1" applyFill="1" applyBorder="1" applyAlignment="1">
      <alignment horizontal="justify" vertical="center" wrapText="1"/>
    </xf>
    <xf numFmtId="164" fontId="3" fillId="0" borderId="7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0" fontId="4" fillId="0" borderId="0" xfId="0" applyFont="1" applyBorder="1"/>
    <xf numFmtId="4" fontId="4" fillId="0" borderId="0" xfId="0" applyNumberFormat="1" applyFont="1" applyFill="1" applyBorder="1"/>
    <xf numFmtId="4" fontId="4" fillId="0" borderId="0" xfId="0" applyNumberFormat="1" applyFont="1"/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81"/>
  <sheetViews>
    <sheetView showGridLines="0" tabSelected="1" workbookViewId="0">
      <selection activeCell="B4" sqref="B4:H4"/>
    </sheetView>
  </sheetViews>
  <sheetFormatPr baseColWidth="10" defaultRowHeight="12" x14ac:dyDescent="0.2"/>
  <cols>
    <col min="1" max="1" width="5" style="2" customWidth="1"/>
    <col min="2" max="2" width="79" style="2" customWidth="1"/>
    <col min="3" max="3" width="17" style="2" bestFit="1" customWidth="1"/>
    <col min="4" max="4" width="15.85546875" style="2" bestFit="1" customWidth="1"/>
    <col min="5" max="5" width="17" style="2" bestFit="1" customWidth="1"/>
    <col min="6" max="6" width="15.85546875" style="2" bestFit="1" customWidth="1"/>
    <col min="7" max="7" width="17" style="2" bestFit="1" customWidth="1"/>
    <col min="8" max="8" width="16.28515625" style="2" bestFit="1" customWidth="1"/>
    <col min="9" max="9" width="3.140625" style="2" customWidth="1"/>
    <col min="10" max="10" width="11.7109375" style="2" bestFit="1" customWidth="1"/>
    <col min="11" max="11" width="16" style="3" customWidth="1"/>
    <col min="12" max="12" width="11.85546875" style="2" bestFit="1" customWidth="1"/>
    <col min="13" max="16384" width="11.42578125" style="2"/>
  </cols>
  <sheetData>
    <row r="2" spans="2:9" x14ac:dyDescent="0.2">
      <c r="B2" s="1" t="s">
        <v>77</v>
      </c>
      <c r="C2" s="1"/>
      <c r="D2" s="1"/>
      <c r="E2" s="1"/>
      <c r="F2" s="1"/>
      <c r="G2" s="1"/>
      <c r="H2" s="1"/>
      <c r="I2" s="1"/>
    </row>
    <row r="3" spans="2:9" x14ac:dyDescent="0.2">
      <c r="B3" s="4" t="s">
        <v>18</v>
      </c>
      <c r="C3" s="4"/>
      <c r="D3" s="4"/>
      <c r="E3" s="4"/>
      <c r="F3" s="4"/>
      <c r="G3" s="4"/>
      <c r="H3" s="4"/>
    </row>
    <row r="4" spans="2:9" x14ac:dyDescent="0.2">
      <c r="B4" s="5" t="s">
        <v>25</v>
      </c>
      <c r="C4" s="5"/>
      <c r="D4" s="5"/>
      <c r="E4" s="5"/>
      <c r="F4" s="5"/>
      <c r="G4" s="5"/>
      <c r="H4" s="5"/>
    </row>
    <row r="5" spans="2:9" x14ac:dyDescent="0.2">
      <c r="B5" s="5" t="s">
        <v>79</v>
      </c>
      <c r="C5" s="5"/>
      <c r="D5" s="5"/>
      <c r="E5" s="5"/>
      <c r="F5" s="5"/>
      <c r="G5" s="5"/>
      <c r="H5" s="5"/>
    </row>
    <row r="6" spans="2:9" x14ac:dyDescent="0.2">
      <c r="B6" s="5" t="s">
        <v>78</v>
      </c>
      <c r="C6" s="5"/>
      <c r="D6" s="5"/>
      <c r="E6" s="5"/>
      <c r="F6" s="5"/>
      <c r="G6" s="5"/>
      <c r="H6" s="5"/>
    </row>
    <row r="7" spans="2:9" x14ac:dyDescent="0.2">
      <c r="B7" s="5" t="s">
        <v>14</v>
      </c>
      <c r="C7" s="5"/>
      <c r="D7" s="5"/>
      <c r="E7" s="5"/>
      <c r="F7" s="5"/>
      <c r="G7" s="5"/>
      <c r="H7" s="5"/>
    </row>
    <row r="8" spans="2:9" ht="12.75" thickBot="1" x14ac:dyDescent="0.25">
      <c r="B8" s="6"/>
      <c r="C8" s="6"/>
      <c r="D8" s="6"/>
      <c r="E8" s="6"/>
      <c r="F8" s="6"/>
      <c r="G8" s="6"/>
      <c r="H8" s="6"/>
    </row>
    <row r="9" spans="2:9" ht="12.75" thickBot="1" x14ac:dyDescent="0.25">
      <c r="B9" s="7" t="s">
        <v>13</v>
      </c>
      <c r="C9" s="8" t="s">
        <v>19</v>
      </c>
      <c r="D9" s="9"/>
      <c r="E9" s="9"/>
      <c r="F9" s="9"/>
      <c r="G9" s="10"/>
      <c r="H9" s="11" t="s">
        <v>20</v>
      </c>
    </row>
    <row r="10" spans="2:9" ht="24.75" thickBot="1" x14ac:dyDescent="0.25">
      <c r="B10" s="12"/>
      <c r="C10" s="13" t="s">
        <v>21</v>
      </c>
      <c r="D10" s="14" t="s">
        <v>22</v>
      </c>
      <c r="E10" s="13" t="s">
        <v>17</v>
      </c>
      <c r="F10" s="13" t="s">
        <v>15</v>
      </c>
      <c r="G10" s="13" t="s">
        <v>16</v>
      </c>
      <c r="H10" s="15"/>
    </row>
    <row r="11" spans="2:9" ht="12.75" thickBot="1" x14ac:dyDescent="0.25">
      <c r="B11" s="12"/>
      <c r="C11" s="16">
        <v>1</v>
      </c>
      <c r="D11" s="16">
        <v>2</v>
      </c>
      <c r="E11" s="16" t="s">
        <v>23</v>
      </c>
      <c r="F11" s="16">
        <v>4</v>
      </c>
      <c r="G11" s="16">
        <v>5</v>
      </c>
      <c r="H11" s="16" t="s">
        <v>24</v>
      </c>
    </row>
    <row r="12" spans="2:9" x14ac:dyDescent="0.2">
      <c r="B12" s="17" t="s">
        <v>26</v>
      </c>
      <c r="C12" s="18">
        <f t="shared" ref="C12:H12" si="0">SUM(C13:C19)</f>
        <v>62425093.148999996</v>
      </c>
      <c r="D12" s="18">
        <f t="shared" si="0"/>
        <v>0</v>
      </c>
      <c r="E12" s="18">
        <f t="shared" si="0"/>
        <v>62425093.148999996</v>
      </c>
      <c r="F12" s="18">
        <f t="shared" si="0"/>
        <v>15081605.589310002</v>
      </c>
      <c r="G12" s="18">
        <f t="shared" si="0"/>
        <v>15081605.589310002</v>
      </c>
      <c r="H12" s="19">
        <f t="shared" si="0"/>
        <v>47343487.559690006</v>
      </c>
    </row>
    <row r="13" spans="2:9" x14ac:dyDescent="0.2">
      <c r="B13" s="20" t="s">
        <v>27</v>
      </c>
      <c r="C13" s="21">
        <v>25640522.807999998</v>
      </c>
      <c r="D13" s="21">
        <v>0</v>
      </c>
      <c r="E13" s="21">
        <v>25640522.807999998</v>
      </c>
      <c r="F13" s="21">
        <v>6323114.3671700004</v>
      </c>
      <c r="G13" s="21">
        <v>6323114.3671700004</v>
      </c>
      <c r="H13" s="22">
        <v>19317408.440830003</v>
      </c>
    </row>
    <row r="14" spans="2:9" x14ac:dyDescent="0.2">
      <c r="B14" s="20" t="s">
        <v>28</v>
      </c>
      <c r="C14" s="21">
        <v>433048.72600000002</v>
      </c>
      <c r="D14" s="21">
        <v>0</v>
      </c>
      <c r="E14" s="21">
        <v>433048.72600000002</v>
      </c>
      <c r="F14" s="21">
        <v>26354.19053</v>
      </c>
      <c r="G14" s="21">
        <v>26354.19053</v>
      </c>
      <c r="H14" s="22">
        <v>406694.53547</v>
      </c>
    </row>
    <row r="15" spans="2:9" x14ac:dyDescent="0.2">
      <c r="B15" s="20" t="s">
        <v>29</v>
      </c>
      <c r="C15" s="21">
        <v>17611723.522999998</v>
      </c>
      <c r="D15" s="21">
        <v>0</v>
      </c>
      <c r="E15" s="21">
        <v>17611723.522999998</v>
      </c>
      <c r="F15" s="21">
        <v>5695068.6853100006</v>
      </c>
      <c r="G15" s="21">
        <v>5695068.6853100006</v>
      </c>
      <c r="H15" s="22">
        <v>11916654.837689999</v>
      </c>
    </row>
    <row r="16" spans="2:9" x14ac:dyDescent="0.2">
      <c r="B16" s="20" t="s">
        <v>30</v>
      </c>
      <c r="C16" s="21">
        <v>6123688.2000000002</v>
      </c>
      <c r="D16" s="21">
        <v>0</v>
      </c>
      <c r="E16" s="21">
        <v>6123688.2000000002</v>
      </c>
      <c r="F16" s="21">
        <v>1934130.7601300001</v>
      </c>
      <c r="G16" s="21">
        <v>1934130.7601300001</v>
      </c>
      <c r="H16" s="22">
        <v>4189557.4398699999</v>
      </c>
    </row>
    <row r="17" spans="2:12" x14ac:dyDescent="0.2">
      <c r="B17" s="20" t="s">
        <v>31</v>
      </c>
      <c r="C17" s="21">
        <v>8687495.6740000006</v>
      </c>
      <c r="D17" s="21">
        <v>0</v>
      </c>
      <c r="E17" s="21">
        <v>8687495.6740000006</v>
      </c>
      <c r="F17" s="21">
        <v>1021080.2077499999</v>
      </c>
      <c r="G17" s="21">
        <v>1021080.2077499999</v>
      </c>
      <c r="H17" s="22">
        <v>7666415.4662499996</v>
      </c>
    </row>
    <row r="18" spans="2:12" x14ac:dyDescent="0.2">
      <c r="B18" s="20" t="s">
        <v>32</v>
      </c>
      <c r="C18" s="21">
        <v>3675761.8369999998</v>
      </c>
      <c r="D18" s="21">
        <v>0</v>
      </c>
      <c r="E18" s="21">
        <v>3675761.8369999998</v>
      </c>
      <c r="F18" s="21">
        <v>0</v>
      </c>
      <c r="G18" s="21">
        <v>0</v>
      </c>
      <c r="H18" s="22">
        <v>3675761.8369999998</v>
      </c>
    </row>
    <row r="19" spans="2:12" x14ac:dyDescent="0.2">
      <c r="B19" s="20" t="s">
        <v>33</v>
      </c>
      <c r="C19" s="21">
        <v>252852.38099999999</v>
      </c>
      <c r="D19" s="21">
        <v>0</v>
      </c>
      <c r="E19" s="21">
        <v>252852.38099999999</v>
      </c>
      <c r="F19" s="21">
        <v>81857.378420000008</v>
      </c>
      <c r="G19" s="21">
        <v>81857.378420000008</v>
      </c>
      <c r="H19" s="22">
        <v>170995.00257999997</v>
      </c>
    </row>
    <row r="20" spans="2:12" s="6" customFormat="1" x14ac:dyDescent="0.2">
      <c r="B20" s="23" t="s">
        <v>34</v>
      </c>
      <c r="C20" s="24">
        <f>SUM(C21:C29)</f>
        <v>2280669.4049999998</v>
      </c>
      <c r="D20" s="24">
        <f t="shared" ref="D20:H20" si="1">SUM(D21:D29)</f>
        <v>0</v>
      </c>
      <c r="E20" s="24">
        <f t="shared" si="1"/>
        <v>2280669.4049999998</v>
      </c>
      <c r="F20" s="24">
        <f t="shared" si="1"/>
        <v>40999.594509999995</v>
      </c>
      <c r="G20" s="24">
        <f t="shared" si="1"/>
        <v>40237.186110000002</v>
      </c>
      <c r="H20" s="25">
        <f t="shared" si="1"/>
        <v>2239669.8104899996</v>
      </c>
      <c r="J20" s="26"/>
      <c r="K20" s="26"/>
    </row>
    <row r="21" spans="2:12" s="6" customFormat="1" x14ac:dyDescent="0.2">
      <c r="B21" s="27" t="s">
        <v>35</v>
      </c>
      <c r="C21" s="21">
        <v>528171.48199999996</v>
      </c>
      <c r="D21" s="21">
        <v>0</v>
      </c>
      <c r="E21" s="21">
        <v>528171.48199999996</v>
      </c>
      <c r="F21" s="21">
        <v>17937.3825</v>
      </c>
      <c r="G21" s="21">
        <v>17834.176460000002</v>
      </c>
      <c r="H21" s="22">
        <v>510234.09950000001</v>
      </c>
      <c r="K21" s="26"/>
    </row>
    <row r="22" spans="2:12" s="6" customFormat="1" x14ac:dyDescent="0.2">
      <c r="B22" s="27" t="s">
        <v>36</v>
      </c>
      <c r="C22" s="21">
        <v>920256.97199999995</v>
      </c>
      <c r="D22" s="21">
        <v>0</v>
      </c>
      <c r="E22" s="21">
        <v>920256.97199999995</v>
      </c>
      <c r="F22" s="21">
        <v>6296.2163599999994</v>
      </c>
      <c r="G22" s="21">
        <v>6270.1788899999992</v>
      </c>
      <c r="H22" s="22">
        <v>913960.75563999999</v>
      </c>
      <c r="K22" s="26"/>
    </row>
    <row r="23" spans="2:12" s="6" customFormat="1" x14ac:dyDescent="0.2">
      <c r="B23" s="27" t="s">
        <v>37</v>
      </c>
      <c r="C23" s="21">
        <v>303.28800000000001</v>
      </c>
      <c r="D23" s="21">
        <v>0</v>
      </c>
      <c r="E23" s="21">
        <v>303.28800000000001</v>
      </c>
      <c r="F23" s="21">
        <v>1.97295</v>
      </c>
      <c r="G23" s="21">
        <v>1.97295</v>
      </c>
      <c r="H23" s="22">
        <v>301.31504999999999</v>
      </c>
      <c r="K23" s="26"/>
    </row>
    <row r="24" spans="2:12" s="6" customFormat="1" x14ac:dyDescent="0.2">
      <c r="B24" s="27" t="s">
        <v>38</v>
      </c>
      <c r="C24" s="21">
        <v>34451.705000000002</v>
      </c>
      <c r="D24" s="21">
        <v>0</v>
      </c>
      <c r="E24" s="21">
        <v>34451.705000000002</v>
      </c>
      <c r="F24" s="21">
        <v>1929.00999</v>
      </c>
      <c r="G24" s="21">
        <v>1905.8966399999999</v>
      </c>
      <c r="H24" s="22">
        <v>32522.695010000003</v>
      </c>
      <c r="K24" s="26"/>
    </row>
    <row r="25" spans="2:12" s="6" customFormat="1" x14ac:dyDescent="0.2">
      <c r="B25" s="27" t="s">
        <v>39</v>
      </c>
      <c r="C25" s="21">
        <v>31712.178</v>
      </c>
      <c r="D25" s="21">
        <v>0</v>
      </c>
      <c r="E25" s="21">
        <v>31712.178</v>
      </c>
      <c r="F25" s="21">
        <v>537.05515000000003</v>
      </c>
      <c r="G25" s="21">
        <v>537.05515000000003</v>
      </c>
      <c r="H25" s="22">
        <v>31175.12285</v>
      </c>
      <c r="K25" s="26"/>
    </row>
    <row r="26" spans="2:12" s="6" customFormat="1" x14ac:dyDescent="0.2">
      <c r="B26" s="27" t="s">
        <v>40</v>
      </c>
      <c r="C26" s="21">
        <v>437459.435</v>
      </c>
      <c r="D26" s="21">
        <v>0</v>
      </c>
      <c r="E26" s="21">
        <v>437459.435</v>
      </c>
      <c r="F26" s="21">
        <v>12630.41322</v>
      </c>
      <c r="G26" s="21">
        <v>12030.229220000001</v>
      </c>
      <c r="H26" s="22">
        <v>424829.02177999995</v>
      </c>
      <c r="K26" s="26"/>
    </row>
    <row r="27" spans="2:12" s="6" customFormat="1" x14ac:dyDescent="0.2">
      <c r="B27" s="27" t="s">
        <v>41</v>
      </c>
      <c r="C27" s="21">
        <v>266291.01699999999</v>
      </c>
      <c r="D27" s="21">
        <v>0</v>
      </c>
      <c r="E27" s="21">
        <v>266291.01699999999</v>
      </c>
      <c r="F27" s="21">
        <v>261.60154</v>
      </c>
      <c r="G27" s="21">
        <v>261.60154</v>
      </c>
      <c r="H27" s="22">
        <v>266029.41545999999</v>
      </c>
      <c r="K27" s="26"/>
    </row>
    <row r="28" spans="2:12" s="6" customFormat="1" x14ac:dyDescent="0.2">
      <c r="B28" s="27" t="s">
        <v>42</v>
      </c>
      <c r="C28" s="21">
        <v>27397.294999999998</v>
      </c>
      <c r="D28" s="21">
        <v>0</v>
      </c>
      <c r="E28" s="21">
        <v>27397.294999999998</v>
      </c>
      <c r="F28" s="21">
        <v>6.2990000000000004</v>
      </c>
      <c r="G28" s="21">
        <v>6.2990000000000004</v>
      </c>
      <c r="H28" s="22">
        <v>27390.995999999999</v>
      </c>
      <c r="K28" s="26"/>
    </row>
    <row r="29" spans="2:12" s="6" customFormat="1" x14ac:dyDescent="0.2">
      <c r="B29" s="27" t="s">
        <v>76</v>
      </c>
      <c r="C29" s="21">
        <v>34626.033000000003</v>
      </c>
      <c r="D29" s="21">
        <v>0</v>
      </c>
      <c r="E29" s="21">
        <v>34626.033000000003</v>
      </c>
      <c r="F29" s="21">
        <v>1399.6438000000001</v>
      </c>
      <c r="G29" s="21">
        <v>1389.7762600000001</v>
      </c>
      <c r="H29" s="22">
        <v>33226.389199999998</v>
      </c>
      <c r="K29" s="26"/>
    </row>
    <row r="30" spans="2:12" s="6" customFormat="1" x14ac:dyDescent="0.2">
      <c r="B30" s="23" t="s">
        <v>43</v>
      </c>
      <c r="C30" s="24">
        <f>SUM(C31:C39)</f>
        <v>11446262.601</v>
      </c>
      <c r="D30" s="24">
        <f t="shared" ref="D30:H30" si="2">SUM(D31:D39)</f>
        <v>0</v>
      </c>
      <c r="E30" s="24">
        <f t="shared" si="2"/>
        <v>11446262.601</v>
      </c>
      <c r="F30" s="24">
        <f t="shared" si="2"/>
        <v>2675916.8025999996</v>
      </c>
      <c r="G30" s="24">
        <f t="shared" si="2"/>
        <v>2671902.5408699997</v>
      </c>
      <c r="H30" s="25">
        <f t="shared" si="2"/>
        <v>8770345.7983999997</v>
      </c>
      <c r="J30" s="26"/>
      <c r="K30" s="26"/>
      <c r="L30" s="26"/>
    </row>
    <row r="31" spans="2:12" s="6" customFormat="1" x14ac:dyDescent="0.2">
      <c r="B31" s="27" t="s">
        <v>44</v>
      </c>
      <c r="C31" s="21">
        <v>601030.02599999995</v>
      </c>
      <c r="D31" s="21">
        <v>0</v>
      </c>
      <c r="E31" s="21">
        <v>601030.02599999995</v>
      </c>
      <c r="F31" s="21">
        <v>27298.067320000002</v>
      </c>
      <c r="G31" s="21">
        <v>26680.899969999999</v>
      </c>
      <c r="H31" s="22">
        <v>573731.95867999992</v>
      </c>
      <c r="K31" s="26"/>
    </row>
    <row r="32" spans="2:12" s="6" customFormat="1" x14ac:dyDescent="0.2">
      <c r="B32" s="27" t="s">
        <v>45</v>
      </c>
      <c r="C32" s="21">
        <v>1359308.797</v>
      </c>
      <c r="D32" s="21">
        <v>0</v>
      </c>
      <c r="E32" s="21">
        <v>1359308.797</v>
      </c>
      <c r="F32" s="21">
        <v>99925.656060000008</v>
      </c>
      <c r="G32" s="21">
        <v>97819.877059999999</v>
      </c>
      <c r="H32" s="22">
        <v>1259383.1409400001</v>
      </c>
      <c r="K32" s="26"/>
    </row>
    <row r="33" spans="2:11" s="6" customFormat="1" x14ac:dyDescent="0.2">
      <c r="B33" s="27" t="s">
        <v>46</v>
      </c>
      <c r="C33" s="21">
        <v>3271015.9470000002</v>
      </c>
      <c r="D33" s="21">
        <v>0</v>
      </c>
      <c r="E33" s="21">
        <v>3271015.9470000002</v>
      </c>
      <c r="F33" s="21">
        <v>83418.749519999998</v>
      </c>
      <c r="G33" s="21">
        <v>82707.205409999995</v>
      </c>
      <c r="H33" s="22">
        <v>3187597.1974800001</v>
      </c>
      <c r="K33" s="26"/>
    </row>
    <row r="34" spans="2:11" s="6" customFormat="1" x14ac:dyDescent="0.2">
      <c r="B34" s="27" t="s">
        <v>47</v>
      </c>
      <c r="C34" s="21">
        <v>1149233.5120000001</v>
      </c>
      <c r="D34" s="21">
        <v>0</v>
      </c>
      <c r="E34" s="21">
        <v>1149233.5120000001</v>
      </c>
      <c r="F34" s="21">
        <v>36772.053650000002</v>
      </c>
      <c r="G34" s="21">
        <v>36771.759009999994</v>
      </c>
      <c r="H34" s="22">
        <v>1112461.45835</v>
      </c>
      <c r="K34" s="26"/>
    </row>
    <row r="35" spans="2:11" s="6" customFormat="1" x14ac:dyDescent="0.2">
      <c r="B35" s="27" t="s">
        <v>48</v>
      </c>
      <c r="C35" s="21">
        <v>724581.51199999999</v>
      </c>
      <c r="D35" s="21">
        <v>0</v>
      </c>
      <c r="E35" s="21">
        <v>724581.51199999999</v>
      </c>
      <c r="F35" s="21">
        <v>174040.66526000001</v>
      </c>
      <c r="G35" s="21">
        <v>173523.97152000002</v>
      </c>
      <c r="H35" s="22">
        <v>550540.84674000007</v>
      </c>
      <c r="K35" s="26"/>
    </row>
    <row r="36" spans="2:11" s="6" customFormat="1" x14ac:dyDescent="0.2">
      <c r="B36" s="27" t="s">
        <v>49</v>
      </c>
      <c r="C36" s="21">
        <v>270541.46899999998</v>
      </c>
      <c r="D36" s="21">
        <v>0</v>
      </c>
      <c r="E36" s="21">
        <v>270541.46899999998</v>
      </c>
      <c r="F36" s="21">
        <v>119.2794</v>
      </c>
      <c r="G36" s="21">
        <v>119.2794</v>
      </c>
      <c r="H36" s="22">
        <v>270422.18960000004</v>
      </c>
      <c r="K36" s="26"/>
    </row>
    <row r="37" spans="2:11" s="6" customFormat="1" x14ac:dyDescent="0.2">
      <c r="B37" s="27" t="s">
        <v>50</v>
      </c>
      <c r="C37" s="21">
        <v>60852.743999999999</v>
      </c>
      <c r="D37" s="21">
        <v>0</v>
      </c>
      <c r="E37" s="21">
        <v>60852.743999999999</v>
      </c>
      <c r="F37" s="21">
        <v>1254.5486899999999</v>
      </c>
      <c r="G37" s="21">
        <v>1213.9116399999998</v>
      </c>
      <c r="H37" s="22">
        <v>59598.195310000003</v>
      </c>
      <c r="K37" s="26"/>
    </row>
    <row r="38" spans="2:11" s="6" customFormat="1" x14ac:dyDescent="0.2">
      <c r="B38" s="27" t="s">
        <v>51</v>
      </c>
      <c r="C38" s="21">
        <v>181821.83100000001</v>
      </c>
      <c r="D38" s="21">
        <v>0</v>
      </c>
      <c r="E38" s="21">
        <v>181821.83100000001</v>
      </c>
      <c r="F38" s="21">
        <v>5546.3191200000001</v>
      </c>
      <c r="G38" s="21">
        <v>5546.3191200000001</v>
      </c>
      <c r="H38" s="22">
        <v>176275.51188000001</v>
      </c>
      <c r="K38" s="26"/>
    </row>
    <row r="39" spans="2:11" s="6" customFormat="1" x14ac:dyDescent="0.2">
      <c r="B39" s="27" t="s">
        <v>52</v>
      </c>
      <c r="C39" s="21">
        <v>3827876.7629999998</v>
      </c>
      <c r="D39" s="21">
        <v>0</v>
      </c>
      <c r="E39" s="21">
        <v>3827876.7629999998</v>
      </c>
      <c r="F39" s="21">
        <v>2247541.4635799997</v>
      </c>
      <c r="G39" s="21">
        <v>2247519.3177399999</v>
      </c>
      <c r="H39" s="22">
        <v>1580335.2994200001</v>
      </c>
      <c r="K39" s="26"/>
    </row>
    <row r="40" spans="2:11" s="6" customFormat="1" x14ac:dyDescent="0.2">
      <c r="B40" s="23" t="s">
        <v>53</v>
      </c>
      <c r="C40" s="24">
        <f>SUM(C41:C48)</f>
        <v>108714267.69</v>
      </c>
      <c r="D40" s="24">
        <f t="shared" ref="D40:H40" si="3">SUM(D41:D48)</f>
        <v>0</v>
      </c>
      <c r="E40" s="24">
        <f t="shared" si="3"/>
        <v>108714267.69</v>
      </c>
      <c r="F40" s="24">
        <f t="shared" si="3"/>
        <v>26285749.88439</v>
      </c>
      <c r="G40" s="24">
        <f t="shared" si="3"/>
        <v>26285749.88439</v>
      </c>
      <c r="H40" s="25">
        <f t="shared" si="3"/>
        <v>82428517.805610001</v>
      </c>
      <c r="J40" s="26"/>
      <c r="K40" s="26"/>
    </row>
    <row r="41" spans="2:11" s="6" customFormat="1" x14ac:dyDescent="0.2">
      <c r="B41" s="27" t="s">
        <v>0</v>
      </c>
      <c r="C41" s="21">
        <v>20319715.881999999</v>
      </c>
      <c r="D41" s="21">
        <v>0</v>
      </c>
      <c r="E41" s="21">
        <v>20319715.881999999</v>
      </c>
      <c r="F41" s="21">
        <v>4073189.1908499999</v>
      </c>
      <c r="G41" s="21">
        <v>4073189.1908499999</v>
      </c>
      <c r="H41" s="22">
        <v>16246526.69115</v>
      </c>
      <c r="K41" s="26"/>
    </row>
    <row r="42" spans="2:11" s="6" customFormat="1" x14ac:dyDescent="0.2">
      <c r="B42" s="27" t="s">
        <v>73</v>
      </c>
      <c r="C42" s="21">
        <v>35910</v>
      </c>
      <c r="D42" s="21">
        <v>0</v>
      </c>
      <c r="E42" s="21">
        <v>35910</v>
      </c>
      <c r="F42" s="21">
        <v>0</v>
      </c>
      <c r="G42" s="21">
        <v>0</v>
      </c>
      <c r="H42" s="22">
        <v>35910</v>
      </c>
      <c r="K42" s="28"/>
    </row>
    <row r="43" spans="2:11" s="6" customFormat="1" x14ac:dyDescent="0.2">
      <c r="B43" s="27" t="s">
        <v>1</v>
      </c>
      <c r="C43" s="21">
        <v>6420398.2189999996</v>
      </c>
      <c r="D43" s="21">
        <v>0</v>
      </c>
      <c r="E43" s="21">
        <v>6420398.2189999996</v>
      </c>
      <c r="F43" s="21">
        <v>4906304.7879999997</v>
      </c>
      <c r="G43" s="21">
        <v>4906304.7879999997</v>
      </c>
      <c r="H43" s="22">
        <v>1514093.4310000001</v>
      </c>
      <c r="K43" s="26"/>
    </row>
    <row r="44" spans="2:11" s="6" customFormat="1" x14ac:dyDescent="0.2">
      <c r="B44" s="27" t="s">
        <v>2</v>
      </c>
      <c r="C44" s="21">
        <v>4112512.1519999998</v>
      </c>
      <c r="D44" s="21">
        <v>0</v>
      </c>
      <c r="E44" s="21">
        <v>4112512.1519999998</v>
      </c>
      <c r="F44" s="21">
        <v>86068.208230000004</v>
      </c>
      <c r="G44" s="21">
        <v>86068.208230000004</v>
      </c>
      <c r="H44" s="22">
        <v>4026443.9437699998</v>
      </c>
      <c r="K44" s="26"/>
    </row>
    <row r="45" spans="2:11" s="6" customFormat="1" x14ac:dyDescent="0.2">
      <c r="B45" s="27" t="s">
        <v>3</v>
      </c>
      <c r="C45" s="21">
        <v>19943.786</v>
      </c>
      <c r="D45" s="21">
        <v>0</v>
      </c>
      <c r="E45" s="21">
        <v>19943.786</v>
      </c>
      <c r="F45" s="21">
        <v>0</v>
      </c>
      <c r="G45" s="21">
        <v>0</v>
      </c>
      <c r="H45" s="22">
        <v>19943.786</v>
      </c>
      <c r="K45" s="26"/>
    </row>
    <row r="46" spans="2:11" s="6" customFormat="1" x14ac:dyDescent="0.2">
      <c r="B46" s="27" t="s">
        <v>54</v>
      </c>
      <c r="C46" s="21">
        <v>77703204.233999997</v>
      </c>
      <c r="D46" s="21">
        <v>0</v>
      </c>
      <c r="E46" s="21">
        <v>77703204.233999997</v>
      </c>
      <c r="F46" s="21">
        <v>17220187.697310001</v>
      </c>
      <c r="G46" s="21">
        <v>17220187.697310001</v>
      </c>
      <c r="H46" s="22">
        <v>60483016.536690004</v>
      </c>
      <c r="K46" s="26"/>
    </row>
    <row r="47" spans="2:11" s="6" customFormat="1" x14ac:dyDescent="0.2">
      <c r="B47" s="27" t="s">
        <v>4</v>
      </c>
      <c r="C47" s="21">
        <v>100321.57799999999</v>
      </c>
      <c r="D47" s="21">
        <v>0</v>
      </c>
      <c r="E47" s="21">
        <v>100321.57799999999</v>
      </c>
      <c r="F47" s="21">
        <v>0</v>
      </c>
      <c r="G47" s="21">
        <v>0</v>
      </c>
      <c r="H47" s="22">
        <v>100321.57799999999</v>
      </c>
      <c r="K47" s="26"/>
    </row>
    <row r="48" spans="2:11" s="6" customFormat="1" x14ac:dyDescent="0.2">
      <c r="B48" s="27" t="s">
        <v>5</v>
      </c>
      <c r="C48" s="21">
        <v>2261.8389999999999</v>
      </c>
      <c r="D48" s="21">
        <v>0</v>
      </c>
      <c r="E48" s="21">
        <v>2261.8389999999999</v>
      </c>
      <c r="F48" s="21">
        <v>0</v>
      </c>
      <c r="G48" s="21">
        <v>0</v>
      </c>
      <c r="H48" s="22">
        <v>2261.8389999999999</v>
      </c>
      <c r="K48" s="26"/>
    </row>
    <row r="49" spans="2:11" s="6" customFormat="1" x14ac:dyDescent="0.2">
      <c r="B49" s="23" t="s">
        <v>55</v>
      </c>
      <c r="C49" s="24">
        <f>SUM(C50:C57)</f>
        <v>27837.746999999999</v>
      </c>
      <c r="D49" s="24">
        <f t="shared" ref="D49:H49" si="4">SUM(D50:D57)</f>
        <v>0</v>
      </c>
      <c r="E49" s="24">
        <f t="shared" si="4"/>
        <v>27837.746999999999</v>
      </c>
      <c r="F49" s="24">
        <f t="shared" si="4"/>
        <v>525.8051999999999</v>
      </c>
      <c r="G49" s="24">
        <f t="shared" si="4"/>
        <v>525.8051999999999</v>
      </c>
      <c r="H49" s="25">
        <f t="shared" si="4"/>
        <v>27311.941800000001</v>
      </c>
      <c r="K49" s="26"/>
    </row>
    <row r="50" spans="2:11" s="6" customFormat="1" x14ac:dyDescent="0.2">
      <c r="B50" s="27" t="s">
        <v>56</v>
      </c>
      <c r="C50" s="21">
        <v>7660.8239999999996</v>
      </c>
      <c r="D50" s="21">
        <v>0</v>
      </c>
      <c r="E50" s="21">
        <v>7660.8239999999996</v>
      </c>
      <c r="F50" s="21">
        <v>0</v>
      </c>
      <c r="G50" s="21">
        <v>0</v>
      </c>
      <c r="H50" s="22">
        <v>7660.8239999999996</v>
      </c>
      <c r="K50" s="26"/>
    </row>
    <row r="51" spans="2:11" s="6" customFormat="1" x14ac:dyDescent="0.2">
      <c r="B51" s="27" t="s">
        <v>57</v>
      </c>
      <c r="C51" s="21">
        <v>233.858</v>
      </c>
      <c r="D51" s="21">
        <v>0</v>
      </c>
      <c r="E51" s="21">
        <v>233.858</v>
      </c>
      <c r="F51" s="21">
        <v>0</v>
      </c>
      <c r="G51" s="21">
        <v>0</v>
      </c>
      <c r="H51" s="22">
        <v>233.858</v>
      </c>
      <c r="K51" s="26"/>
    </row>
    <row r="52" spans="2:11" s="6" customFormat="1" x14ac:dyDescent="0.2">
      <c r="B52" s="27" t="s">
        <v>58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2">
        <v>0</v>
      </c>
      <c r="K52" s="26"/>
    </row>
    <row r="53" spans="2:11" s="6" customFormat="1" x14ac:dyDescent="0.2">
      <c r="B53" s="27" t="s">
        <v>59</v>
      </c>
      <c r="C53" s="21">
        <v>7532.8890000000001</v>
      </c>
      <c r="D53" s="21">
        <v>0</v>
      </c>
      <c r="E53" s="21">
        <v>7532.8890000000001</v>
      </c>
      <c r="F53" s="21">
        <v>0</v>
      </c>
      <c r="G53" s="21">
        <v>0</v>
      </c>
      <c r="H53" s="22">
        <v>7532.8890000000001</v>
      </c>
      <c r="K53" s="26"/>
    </row>
    <row r="54" spans="2:11" s="6" customFormat="1" x14ac:dyDescent="0.2">
      <c r="B54" s="27" t="s">
        <v>74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2">
        <v>0</v>
      </c>
      <c r="K54" s="26"/>
    </row>
    <row r="55" spans="2:11" s="6" customFormat="1" x14ac:dyDescent="0.2">
      <c r="B55" s="27" t="s">
        <v>60</v>
      </c>
      <c r="C55" s="21">
        <v>11601.968000000001</v>
      </c>
      <c r="D55" s="21">
        <v>0</v>
      </c>
      <c r="E55" s="21">
        <v>11601.968000000001</v>
      </c>
      <c r="F55" s="21">
        <v>525.8051999999999</v>
      </c>
      <c r="G55" s="21">
        <v>525.8051999999999</v>
      </c>
      <c r="H55" s="22">
        <v>11076.1628</v>
      </c>
      <c r="K55" s="26"/>
    </row>
    <row r="56" spans="2:11" s="6" customFormat="1" x14ac:dyDescent="0.2">
      <c r="B56" s="27" t="s">
        <v>75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2">
        <v>0</v>
      </c>
      <c r="J56" s="26"/>
      <c r="K56" s="26"/>
    </row>
    <row r="57" spans="2:11" s="6" customFormat="1" x14ac:dyDescent="0.2">
      <c r="B57" s="27" t="s">
        <v>12</v>
      </c>
      <c r="C57" s="21">
        <v>808.20799999999997</v>
      </c>
      <c r="D57" s="21">
        <v>0</v>
      </c>
      <c r="E57" s="21">
        <v>808.20799999999997</v>
      </c>
      <c r="F57" s="21">
        <v>0</v>
      </c>
      <c r="G57" s="21">
        <v>0</v>
      </c>
      <c r="H57" s="22">
        <v>808.20799999999997</v>
      </c>
      <c r="K57" s="26"/>
    </row>
    <row r="58" spans="2:11" s="6" customFormat="1" x14ac:dyDescent="0.2">
      <c r="B58" s="23" t="s">
        <v>61</v>
      </c>
      <c r="C58" s="24">
        <f>SUM(C59:C61)</f>
        <v>22690976.600000001</v>
      </c>
      <c r="D58" s="24">
        <f t="shared" ref="D58:G58" si="5">SUM(D59:D61)</f>
        <v>0</v>
      </c>
      <c r="E58" s="24">
        <f t="shared" si="5"/>
        <v>22690976.600000001</v>
      </c>
      <c r="F58" s="24">
        <f t="shared" si="5"/>
        <v>10595696.234889999</v>
      </c>
      <c r="G58" s="24">
        <f t="shared" si="5"/>
        <v>5109357.1780299991</v>
      </c>
      <c r="H58" s="25">
        <f>SUM(H59:H61)</f>
        <v>12095280.365109999</v>
      </c>
      <c r="J58" s="26"/>
      <c r="K58" s="26"/>
    </row>
    <row r="59" spans="2:11" s="6" customFormat="1" x14ac:dyDescent="0.2">
      <c r="B59" s="27" t="s">
        <v>62</v>
      </c>
      <c r="C59" s="29">
        <v>20732430.664000001</v>
      </c>
      <c r="D59" s="29">
        <v>0</v>
      </c>
      <c r="E59" s="29">
        <v>20732430.664000001</v>
      </c>
      <c r="F59" s="29">
        <v>9853478.5359700006</v>
      </c>
      <c r="G59" s="29">
        <v>4914820.3780299993</v>
      </c>
      <c r="H59" s="30">
        <v>10878952.128029998</v>
      </c>
      <c r="J59" s="26"/>
      <c r="K59" s="26"/>
    </row>
    <row r="60" spans="2:11" s="6" customFormat="1" x14ac:dyDescent="0.2">
      <c r="B60" s="27" t="s">
        <v>63</v>
      </c>
      <c r="C60" s="29">
        <v>40000</v>
      </c>
      <c r="D60" s="29">
        <v>0</v>
      </c>
      <c r="E60" s="29">
        <v>40000</v>
      </c>
      <c r="F60" s="29">
        <v>10090.043300000001</v>
      </c>
      <c r="G60" s="29">
        <v>0</v>
      </c>
      <c r="H60" s="30">
        <v>29909.956699999999</v>
      </c>
      <c r="J60" s="26"/>
      <c r="K60" s="26"/>
    </row>
    <row r="61" spans="2:11" s="6" customFormat="1" x14ac:dyDescent="0.2">
      <c r="B61" s="27" t="s">
        <v>64</v>
      </c>
      <c r="C61" s="29">
        <v>1918545.936</v>
      </c>
      <c r="D61" s="29">
        <v>0</v>
      </c>
      <c r="E61" s="29">
        <v>1918545.936</v>
      </c>
      <c r="F61" s="29">
        <v>732127.65561999998</v>
      </c>
      <c r="G61" s="29">
        <v>194536.8</v>
      </c>
      <c r="H61" s="30">
        <v>1186418.2803800001</v>
      </c>
      <c r="K61" s="26"/>
    </row>
    <row r="62" spans="2:11" s="6" customFormat="1" x14ac:dyDescent="0.2">
      <c r="B62" s="23" t="s">
        <v>65</v>
      </c>
      <c r="C62" s="31">
        <f>+C63</f>
        <v>2112371.5660000001</v>
      </c>
      <c r="D62" s="31">
        <f t="shared" ref="D62:H62" si="6">+D63</f>
        <v>0</v>
      </c>
      <c r="E62" s="31">
        <f t="shared" si="6"/>
        <v>2112371.5660000001</v>
      </c>
      <c r="F62" s="31">
        <f t="shared" si="6"/>
        <v>1845328.8345999999</v>
      </c>
      <c r="G62" s="31">
        <f t="shared" si="6"/>
        <v>1845328.8345999999</v>
      </c>
      <c r="H62" s="32">
        <f t="shared" si="6"/>
        <v>267042.73140000011</v>
      </c>
      <c r="K62" s="26"/>
    </row>
    <row r="63" spans="2:11" s="6" customFormat="1" x14ac:dyDescent="0.2">
      <c r="B63" s="27" t="s">
        <v>66</v>
      </c>
      <c r="C63" s="29">
        <v>2112371.5660000001</v>
      </c>
      <c r="D63" s="29">
        <v>0</v>
      </c>
      <c r="E63" s="29">
        <v>2112371.5660000001</v>
      </c>
      <c r="F63" s="29">
        <v>1845328.8345999999</v>
      </c>
      <c r="G63" s="29">
        <v>1845328.8345999999</v>
      </c>
      <c r="H63" s="30">
        <v>267042.73140000011</v>
      </c>
      <c r="K63" s="26"/>
    </row>
    <row r="64" spans="2:11" s="6" customFormat="1" x14ac:dyDescent="0.2">
      <c r="B64" s="23" t="s">
        <v>67</v>
      </c>
      <c r="C64" s="31">
        <f>SUM(C65:C67)</f>
        <v>45928543.932999998</v>
      </c>
      <c r="D64" s="31">
        <f t="shared" ref="D64:H64" si="7">SUM(D65:D67)</f>
        <v>0</v>
      </c>
      <c r="E64" s="31">
        <f t="shared" si="7"/>
        <v>45928543.932999998</v>
      </c>
      <c r="F64" s="31">
        <f t="shared" si="7"/>
        <v>12164953.58035</v>
      </c>
      <c r="G64" s="31">
        <f t="shared" si="7"/>
        <v>12037942.409879999</v>
      </c>
      <c r="H64" s="32">
        <f t="shared" si="7"/>
        <v>33763590.352650002</v>
      </c>
      <c r="J64" s="26"/>
      <c r="K64" s="26"/>
    </row>
    <row r="65" spans="2:11" s="6" customFormat="1" x14ac:dyDescent="0.2">
      <c r="B65" s="27" t="s">
        <v>6</v>
      </c>
      <c r="C65" s="21">
        <v>28789685.572000001</v>
      </c>
      <c r="D65" s="21">
        <v>0</v>
      </c>
      <c r="E65" s="21">
        <v>28789685.572000001</v>
      </c>
      <c r="F65" s="21">
        <v>7618846.8816899993</v>
      </c>
      <c r="G65" s="21">
        <v>7618846.8816899993</v>
      </c>
      <c r="H65" s="22">
        <v>21170838.690310001</v>
      </c>
      <c r="K65" s="26"/>
    </row>
    <row r="66" spans="2:11" s="6" customFormat="1" x14ac:dyDescent="0.2">
      <c r="B66" s="27" t="s">
        <v>7</v>
      </c>
      <c r="C66" s="21">
        <v>17138858.361000001</v>
      </c>
      <c r="D66" s="21">
        <v>0</v>
      </c>
      <c r="E66" s="21">
        <v>17138858.361000001</v>
      </c>
      <c r="F66" s="21">
        <v>4545762.4091100004</v>
      </c>
      <c r="G66" s="21">
        <v>4418751.2386400001</v>
      </c>
      <c r="H66" s="22">
        <v>12593095.951889999</v>
      </c>
      <c r="K66" s="26"/>
    </row>
    <row r="67" spans="2:11" s="6" customFormat="1" x14ac:dyDescent="0.2">
      <c r="B67" s="27" t="s">
        <v>8</v>
      </c>
      <c r="C67" s="21">
        <v>0</v>
      </c>
      <c r="D67" s="21">
        <v>0</v>
      </c>
      <c r="E67" s="21">
        <v>0</v>
      </c>
      <c r="F67" s="21">
        <v>344.28954999999996</v>
      </c>
      <c r="G67" s="21">
        <v>344.28954999999996</v>
      </c>
      <c r="H67" s="22">
        <v>-344.28954999999996</v>
      </c>
      <c r="K67" s="26"/>
    </row>
    <row r="68" spans="2:11" s="6" customFormat="1" x14ac:dyDescent="0.2">
      <c r="B68" s="23" t="s">
        <v>68</v>
      </c>
      <c r="C68" s="24">
        <f>SUM(C69:C74)</f>
        <v>10272568.950000001</v>
      </c>
      <c r="D68" s="24">
        <f t="shared" ref="D68:E68" si="8">SUM(D69:D74)</f>
        <v>0</v>
      </c>
      <c r="E68" s="24">
        <f t="shared" si="8"/>
        <v>10272568.950000001</v>
      </c>
      <c r="F68" s="24">
        <f>SUM(F69:F74)</f>
        <v>3454988.06923</v>
      </c>
      <c r="G68" s="24">
        <f>SUM(G69:G74)</f>
        <v>3454988.06923</v>
      </c>
      <c r="H68" s="25">
        <f>SUM(H69:H74)</f>
        <v>6817580.8807700006</v>
      </c>
      <c r="K68" s="26"/>
    </row>
    <row r="69" spans="2:11" s="6" customFormat="1" x14ac:dyDescent="0.2">
      <c r="B69" s="27" t="s">
        <v>69</v>
      </c>
      <c r="C69" s="21">
        <v>2972817.87</v>
      </c>
      <c r="D69" s="21">
        <v>0</v>
      </c>
      <c r="E69" s="21">
        <v>2972817.87</v>
      </c>
      <c r="F69" s="21">
        <v>100148.06728</v>
      </c>
      <c r="G69" s="21">
        <v>100148.06728</v>
      </c>
      <c r="H69" s="22">
        <v>2872669.8027199996</v>
      </c>
      <c r="K69" s="26"/>
    </row>
    <row r="70" spans="2:11" s="6" customFormat="1" x14ac:dyDescent="0.2">
      <c r="B70" s="27" t="s">
        <v>9</v>
      </c>
      <c r="C70" s="21">
        <v>2928678.2779999999</v>
      </c>
      <c r="D70" s="21">
        <v>0</v>
      </c>
      <c r="E70" s="21">
        <v>2928678.2779999999</v>
      </c>
      <c r="F70" s="21">
        <v>572086.77616000001</v>
      </c>
      <c r="G70" s="21">
        <v>572086.77616000001</v>
      </c>
      <c r="H70" s="22">
        <v>2356591.50184</v>
      </c>
      <c r="K70" s="26"/>
    </row>
    <row r="71" spans="2:11" s="6" customFormat="1" x14ac:dyDescent="0.2">
      <c r="B71" s="27" t="s">
        <v>10</v>
      </c>
      <c r="C71" s="21">
        <v>201787.109</v>
      </c>
      <c r="D71" s="21">
        <v>0</v>
      </c>
      <c r="E71" s="21">
        <v>201787.109</v>
      </c>
      <c r="F71" s="21">
        <v>16378.267</v>
      </c>
      <c r="G71" s="21">
        <v>16378.267</v>
      </c>
      <c r="H71" s="22">
        <v>185408.842</v>
      </c>
      <c r="K71" s="26"/>
    </row>
    <row r="72" spans="2:11" s="6" customFormat="1" x14ac:dyDescent="0.2">
      <c r="B72" s="27" t="s">
        <v>11</v>
      </c>
      <c r="C72" s="21">
        <v>256064.85399999999</v>
      </c>
      <c r="D72" s="21">
        <v>0</v>
      </c>
      <c r="E72" s="21">
        <v>256064.85399999999</v>
      </c>
      <c r="F72" s="21">
        <v>0</v>
      </c>
      <c r="G72" s="21">
        <v>0</v>
      </c>
      <c r="H72" s="22">
        <v>256064.85399999999</v>
      </c>
      <c r="K72" s="26"/>
    </row>
    <row r="73" spans="2:11" s="6" customFormat="1" x14ac:dyDescent="0.2">
      <c r="B73" s="27" t="s">
        <v>70</v>
      </c>
      <c r="C73" s="21">
        <v>669529.82999999996</v>
      </c>
      <c r="D73" s="21">
        <v>0</v>
      </c>
      <c r="E73" s="21">
        <v>669529.82999999996</v>
      </c>
      <c r="F73" s="21">
        <v>213278.88613999999</v>
      </c>
      <c r="G73" s="21">
        <v>213278.88613999999</v>
      </c>
      <c r="H73" s="22">
        <v>456250.94386</v>
      </c>
      <c r="K73" s="26"/>
    </row>
    <row r="74" spans="2:11" s="6" customFormat="1" x14ac:dyDescent="0.2">
      <c r="B74" s="27" t="s">
        <v>71</v>
      </c>
      <c r="C74" s="21">
        <v>3243691.0090000001</v>
      </c>
      <c r="D74" s="21">
        <v>0</v>
      </c>
      <c r="E74" s="21">
        <v>3243691.0090000001</v>
      </c>
      <c r="F74" s="21">
        <v>2553096.07265</v>
      </c>
      <c r="G74" s="21">
        <v>2553096.07265</v>
      </c>
      <c r="H74" s="22">
        <v>690594.93634999986</v>
      </c>
      <c r="K74" s="26"/>
    </row>
    <row r="75" spans="2:11" s="6" customFormat="1" ht="17.25" customHeight="1" thickBot="1" x14ac:dyDescent="0.25">
      <c r="B75" s="33" t="s">
        <v>72</v>
      </c>
      <c r="C75" s="34">
        <f>SUM(C12+C20+C30+C40+C49+C58+C62+C64+C68)</f>
        <v>265898591.641</v>
      </c>
      <c r="D75" s="34">
        <f>SUM(D12+D20+D30+D40+D49+D58+D62+D64+D68)</f>
        <v>0</v>
      </c>
      <c r="E75" s="34">
        <f>+E12+E20+E30+E40+E49+E58+E62+E64+E68</f>
        <v>265898591.641</v>
      </c>
      <c r="F75" s="34">
        <f>SUM(F12+F20+F30+F40+F49+F58+F62+F64+F68)</f>
        <v>72145764.395080015</v>
      </c>
      <c r="G75" s="34">
        <f>SUM(G12+G20+G30+G40+G49+G58+G62+G64+G68)</f>
        <v>66527637.497620001</v>
      </c>
      <c r="H75" s="35">
        <f>+H12+H20+H30+H40+H49+H58+H62+H64+H68</f>
        <v>193752827.24592003</v>
      </c>
      <c r="I75" s="2"/>
      <c r="K75" s="26"/>
    </row>
    <row r="76" spans="2:11" x14ac:dyDescent="0.2">
      <c r="C76" s="36"/>
      <c r="D76" s="24"/>
      <c r="E76" s="36"/>
      <c r="F76" s="24"/>
      <c r="G76" s="24"/>
      <c r="H76" s="21"/>
    </row>
    <row r="77" spans="2:11" x14ac:dyDescent="0.2">
      <c r="C77" s="36"/>
      <c r="D77" s="36"/>
      <c r="E77" s="36"/>
      <c r="F77" s="21"/>
      <c r="G77" s="21"/>
      <c r="H77" s="36"/>
    </row>
    <row r="78" spans="2:11" x14ac:dyDescent="0.2">
      <c r="C78" s="36"/>
      <c r="D78" s="36"/>
      <c r="E78" s="36"/>
      <c r="F78" s="21"/>
      <c r="G78" s="37"/>
    </row>
    <row r="79" spans="2:11" x14ac:dyDescent="0.2">
      <c r="G79" s="38"/>
    </row>
    <row r="81" spans="6:6" x14ac:dyDescent="0.2">
      <c r="F81" s="3"/>
    </row>
  </sheetData>
  <mergeCells count="9">
    <mergeCell ref="B2:I2"/>
    <mergeCell ref="B9:B11"/>
    <mergeCell ref="C9:G9"/>
    <mergeCell ref="H9:H10"/>
    <mergeCell ref="B3:H3"/>
    <mergeCell ref="B4:H4"/>
    <mergeCell ref="B5:H5"/>
    <mergeCell ref="B7:H7"/>
    <mergeCell ref="B6:H6"/>
  </mergeCells>
  <printOptions horizontalCentered="1"/>
  <pageMargins left="0.31496062992125984" right="0.19685039370078741" top="0.15748031496062992" bottom="0.19685039370078741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 Obj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UIPPE</cp:lastModifiedBy>
  <cp:lastPrinted>2021-04-30T15:46:02Z</cp:lastPrinted>
  <dcterms:created xsi:type="dcterms:W3CDTF">2014-04-29T22:03:03Z</dcterms:created>
  <dcterms:modified xsi:type="dcterms:W3CDTF">2021-04-30T15:46:09Z</dcterms:modified>
</cp:coreProperties>
</file>