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Hoja2" sheetId="2" r:id="rId1"/>
  </sheets>
  <calcPr calcId="179017"/>
</workbook>
</file>

<file path=xl/calcChain.xml><?xml version="1.0" encoding="utf-8"?>
<calcChain xmlns="http://schemas.openxmlformats.org/spreadsheetml/2006/main">
  <c r="H44" i="2" l="1"/>
  <c r="H42" i="2"/>
  <c r="H41" i="2"/>
  <c r="H38" i="2"/>
  <c r="H37" i="2"/>
  <c r="H36" i="2"/>
  <c r="H35" i="2"/>
  <c r="H33" i="2"/>
  <c r="H32" i="2"/>
  <c r="H31" i="2"/>
  <c r="H30" i="2"/>
  <c r="H26" i="2"/>
  <c r="H25" i="2"/>
  <c r="H24" i="2"/>
  <c r="H23" i="2"/>
  <c r="H22" i="2"/>
  <c r="H21" i="2"/>
  <c r="H18" i="2"/>
  <c r="H17" i="2"/>
  <c r="H16" i="2"/>
  <c r="H15" i="2"/>
  <c r="H14" i="2"/>
  <c r="H13" i="2"/>
  <c r="H12" i="2"/>
  <c r="H11" i="2"/>
  <c r="E34" i="2"/>
  <c r="H34" i="2" s="1"/>
  <c r="C40" i="2"/>
  <c r="C29" i="2"/>
  <c r="C20" i="2"/>
  <c r="C10" i="2"/>
  <c r="C46" i="2" s="1"/>
  <c r="E43" i="2" l="1"/>
  <c r="H43" i="2" s="1"/>
  <c r="E27" i="2"/>
  <c r="H27" i="2" s="1"/>
  <c r="H40" i="2" l="1"/>
  <c r="G40" i="2"/>
  <c r="F40" i="2"/>
  <c r="E40" i="2"/>
  <c r="D40" i="2"/>
  <c r="H29" i="2"/>
  <c r="G29" i="2"/>
  <c r="F29" i="2"/>
  <c r="E29" i="2"/>
  <c r="D29" i="2"/>
  <c r="H20" i="2"/>
  <c r="G20" i="2"/>
  <c r="F20" i="2"/>
  <c r="E20" i="2"/>
  <c r="D20" i="2"/>
  <c r="H10" i="2"/>
  <c r="G10" i="2"/>
  <c r="F10" i="2"/>
  <c r="E10" i="2"/>
  <c r="D10" i="2"/>
  <c r="H46" i="2" l="1"/>
  <c r="G46" i="2"/>
  <c r="F46" i="2"/>
  <c r="E46" i="2"/>
  <c r="D46" i="2"/>
</calcChain>
</file>

<file path=xl/sharedStrings.xml><?xml version="1.0" encoding="utf-8"?>
<sst xmlns="http://schemas.openxmlformats.org/spreadsheetml/2006/main" count="47" uniqueCount="47">
  <si>
    <t>Modificado</t>
  </si>
  <si>
    <t>Devengado</t>
  </si>
  <si>
    <t>Pagado</t>
  </si>
  <si>
    <t>Gobierno del Estado de México</t>
  </si>
  <si>
    <t>Estado Analítico del Ejercicio del Presupuesto de Egresos del Sector Central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</si>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</sst>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General_)"/>
    <numFmt numFmtId="166" formatCode="0_ ;\-0\ "/>
    <numFmt numFmtId="167" formatCode="_-* #,##0.0_-;\-* #,##0.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2" fillId="0" borderId="0"/>
    <xf numFmtId="0" fontId="2" fillId="0" borderId="0"/>
  </cellStyleXfs>
  <cellXfs count="54">
    <xf numFmtId="0" fontId="0" fillId="0" borderId="0" xfId="0"/>
    <xf numFmtId="166" fontId="3" fillId="0" borderId="1" xfId="1" applyNumberFormat="1" applyFont="1" applyFill="1" applyBorder="1" applyAlignment="1" applyProtection="1">
      <alignment horizontal="center" vertical="center"/>
    </xf>
    <xf numFmtId="166" fontId="3" fillId="0" borderId="2" xfId="1" applyNumberFormat="1" applyFont="1" applyFill="1" applyBorder="1" applyAlignment="1" applyProtection="1">
      <alignment horizontal="center" vertical="center"/>
    </xf>
    <xf numFmtId="166" fontId="3" fillId="0" borderId="3" xfId="1" applyNumberFormat="1" applyFont="1" applyFill="1" applyBorder="1" applyAlignment="1" applyProtection="1">
      <alignment horizontal="center" vertical="center"/>
    </xf>
    <xf numFmtId="0" fontId="4" fillId="0" borderId="0" xfId="0" applyFont="1"/>
    <xf numFmtId="166" fontId="3" fillId="0" borderId="4" xfId="1" applyNumberFormat="1" applyFont="1" applyFill="1" applyBorder="1" applyAlignment="1" applyProtection="1">
      <alignment horizontal="center" vertical="center"/>
      <protection locked="0"/>
    </xf>
    <xf numFmtId="166" fontId="3" fillId="0" borderId="0" xfId="1" applyNumberFormat="1" applyFont="1" applyFill="1" applyBorder="1" applyAlignment="1" applyProtection="1">
      <alignment horizontal="center" vertical="center"/>
      <protection locked="0"/>
    </xf>
    <xf numFmtId="166" fontId="3" fillId="0" borderId="5" xfId="1" applyNumberFormat="1" applyFont="1" applyFill="1" applyBorder="1" applyAlignment="1" applyProtection="1">
      <alignment horizontal="center" vertical="center"/>
      <protection locked="0"/>
    </xf>
    <xf numFmtId="166" fontId="3" fillId="0" borderId="4" xfId="1" applyNumberFormat="1" applyFont="1" applyFill="1" applyBorder="1" applyAlignment="1" applyProtection="1">
      <alignment horizontal="center" vertical="center"/>
    </xf>
    <xf numFmtId="166" fontId="3" fillId="0" borderId="0" xfId="1" applyNumberFormat="1" applyFont="1" applyFill="1" applyBorder="1" applyAlignment="1" applyProtection="1">
      <alignment horizontal="center" vertical="center"/>
    </xf>
    <xf numFmtId="166" fontId="3" fillId="0" borderId="5" xfId="1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/>
    <xf numFmtId="0" fontId="4" fillId="0" borderId="0" xfId="0" applyFont="1" applyFill="1" applyBorder="1"/>
    <xf numFmtId="0" fontId="4" fillId="0" borderId="5" xfId="0" applyFont="1" applyFill="1" applyBorder="1"/>
    <xf numFmtId="166" fontId="3" fillId="0" borderId="15" xfId="1" applyNumberFormat="1" applyFont="1" applyFill="1" applyBorder="1" applyAlignment="1" applyProtection="1">
      <alignment horizontal="center" vertical="center"/>
    </xf>
    <xf numFmtId="166" fontId="3" fillId="0" borderId="13" xfId="1" applyNumberFormat="1" applyFont="1" applyFill="1" applyBorder="1" applyAlignment="1" applyProtection="1">
      <alignment horizontal="center" vertical="center"/>
    </xf>
    <xf numFmtId="166" fontId="3" fillId="0" borderId="14" xfId="1" applyNumberFormat="1" applyFont="1" applyFill="1" applyBorder="1" applyAlignment="1" applyProtection="1">
      <alignment horizontal="center" vertical="center"/>
    </xf>
    <xf numFmtId="166" fontId="3" fillId="0" borderId="10" xfId="1" applyNumberFormat="1" applyFont="1" applyFill="1" applyBorder="1" applyAlignment="1" applyProtection="1">
      <alignment vertical="center"/>
    </xf>
    <xf numFmtId="166" fontId="3" fillId="0" borderId="11" xfId="1" applyNumberFormat="1" applyFont="1" applyFill="1" applyBorder="1" applyAlignment="1" applyProtection="1">
      <alignment horizontal="center" vertical="center"/>
    </xf>
    <xf numFmtId="166" fontId="3" fillId="0" borderId="0" xfId="1" applyNumberFormat="1" applyFont="1" applyFill="1" applyBorder="1" applyAlignment="1" applyProtection="1">
      <alignment horizontal="center" vertical="center" wrapText="1"/>
    </xf>
    <xf numFmtId="166" fontId="3" fillId="0" borderId="0" xfId="1" applyNumberFormat="1" applyFont="1" applyFill="1" applyBorder="1" applyAlignment="1" applyProtection="1">
      <alignment horizontal="center" vertical="center"/>
    </xf>
    <xf numFmtId="166" fontId="3" fillId="0" borderId="4" xfId="1" applyNumberFormat="1" applyFont="1" applyFill="1" applyBorder="1" applyAlignment="1" applyProtection="1">
      <alignment horizontal="center" vertical="center"/>
    </xf>
    <xf numFmtId="166" fontId="3" fillId="0" borderId="6" xfId="1" applyNumberFormat="1" applyFont="1" applyFill="1" applyBorder="1" applyAlignment="1" applyProtection="1">
      <alignment horizontal="center" vertical="center"/>
    </xf>
    <xf numFmtId="166" fontId="3" fillId="0" borderId="7" xfId="1" applyNumberFormat="1" applyFont="1" applyFill="1" applyBorder="1" applyAlignment="1" applyProtection="1">
      <alignment horizontal="center" vertical="center"/>
    </xf>
    <xf numFmtId="166" fontId="3" fillId="0" borderId="9" xfId="1" applyNumberFormat="1" applyFont="1" applyFill="1" applyBorder="1" applyAlignment="1" applyProtection="1">
      <alignment horizontal="center" vertical="center"/>
    </xf>
    <xf numFmtId="166" fontId="3" fillId="0" borderId="13" xfId="1" applyNumberFormat="1" applyFont="1" applyFill="1" applyBorder="1" applyAlignment="1" applyProtection="1">
      <alignment horizontal="center" vertical="center"/>
    </xf>
    <xf numFmtId="166" fontId="3" fillId="0" borderId="15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justify" vertical="center" wrapText="1"/>
    </xf>
    <xf numFmtId="167" fontId="4" fillId="2" borderId="10" xfId="1" applyNumberFormat="1" applyFont="1" applyFill="1" applyBorder="1" applyAlignment="1">
      <alignment horizontal="justify" vertical="center" wrapText="1"/>
    </xf>
    <xf numFmtId="167" fontId="4" fillId="2" borderId="2" xfId="1" applyNumberFormat="1" applyFont="1" applyFill="1" applyBorder="1" applyAlignment="1">
      <alignment horizontal="justify" vertical="center" wrapText="1"/>
    </xf>
    <xf numFmtId="167" fontId="4" fillId="2" borderId="3" xfId="1" applyNumberFormat="1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164" fontId="3" fillId="0" borderId="11" xfId="0" applyNumberFormat="1" applyFont="1" applyFill="1" applyBorder="1"/>
    <xf numFmtId="164" fontId="3" fillId="0" borderId="0" xfId="0" applyNumberFormat="1" applyFont="1" applyFill="1" applyBorder="1"/>
    <xf numFmtId="164" fontId="3" fillId="0" borderId="5" xfId="0" applyNumberFormat="1" applyFont="1" applyFill="1" applyBorder="1"/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164" fontId="4" fillId="0" borderId="11" xfId="0" applyNumberFormat="1" applyFont="1" applyBorder="1"/>
    <xf numFmtId="164" fontId="4" fillId="0" borderId="0" xfId="0" applyNumberFormat="1" applyFont="1" applyBorder="1"/>
    <xf numFmtId="164" fontId="4" fillId="0" borderId="5" xfId="0" applyNumberFormat="1" applyFont="1" applyBorder="1"/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164" fontId="4" fillId="0" borderId="11" xfId="0" applyNumberFormat="1" applyFont="1" applyFill="1" applyBorder="1"/>
    <xf numFmtId="164" fontId="4" fillId="0" borderId="0" xfId="0" applyNumberFormat="1" applyFont="1" applyFill="1" applyBorder="1"/>
    <xf numFmtId="0" fontId="4" fillId="2" borderId="0" xfId="0" applyFont="1" applyFill="1" applyBorder="1" applyAlignment="1">
      <alignment horizontal="justify" vertical="top"/>
    </xf>
    <xf numFmtId="164" fontId="4" fillId="0" borderId="5" xfId="0" applyNumberFormat="1" applyFont="1" applyFill="1" applyBorder="1"/>
    <xf numFmtId="0" fontId="4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vertical="top"/>
    </xf>
    <xf numFmtId="164" fontId="3" fillId="0" borderId="12" xfId="0" applyNumberFormat="1" applyFont="1" applyFill="1" applyBorder="1"/>
    <xf numFmtId="164" fontId="3" fillId="0" borderId="7" xfId="0" applyNumberFormat="1" applyFont="1" applyFill="1" applyBorder="1"/>
    <xf numFmtId="164" fontId="3" fillId="0" borderId="8" xfId="0" applyNumberFormat="1" applyFont="1" applyFill="1" applyBorder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view="pageBreakPreview" zoomScaleNormal="100" zoomScaleSheetLayoutView="100" workbookViewId="0">
      <selection activeCell="C14" sqref="C14:H14"/>
    </sheetView>
  </sheetViews>
  <sheetFormatPr baseColWidth="10" defaultRowHeight="14.25" x14ac:dyDescent="0.2"/>
  <cols>
    <col min="1" max="1" width="19.85546875" style="4" bestFit="1" customWidth="1"/>
    <col min="2" max="2" width="46.140625" style="4" customWidth="1"/>
    <col min="3" max="8" width="15.7109375" style="4" customWidth="1"/>
    <col min="9" max="16384" width="11.42578125" style="4"/>
  </cols>
  <sheetData>
    <row r="1" spans="1:8" ht="15" x14ac:dyDescent="0.2">
      <c r="A1" s="1" t="s">
        <v>3</v>
      </c>
      <c r="B1" s="2"/>
      <c r="C1" s="2"/>
      <c r="D1" s="2"/>
      <c r="E1" s="2"/>
      <c r="F1" s="2"/>
      <c r="G1" s="2"/>
      <c r="H1" s="3"/>
    </row>
    <row r="2" spans="1:8" ht="15" x14ac:dyDescent="0.2">
      <c r="A2" s="5" t="s">
        <v>4</v>
      </c>
      <c r="B2" s="6"/>
      <c r="C2" s="6"/>
      <c r="D2" s="6"/>
      <c r="E2" s="6"/>
      <c r="F2" s="6"/>
      <c r="G2" s="6"/>
      <c r="H2" s="7"/>
    </row>
    <row r="3" spans="1:8" ht="15" x14ac:dyDescent="0.2">
      <c r="A3" s="8" t="s">
        <v>5</v>
      </c>
      <c r="B3" s="9"/>
      <c r="C3" s="9"/>
      <c r="D3" s="9"/>
      <c r="E3" s="9"/>
      <c r="F3" s="9"/>
      <c r="G3" s="9"/>
      <c r="H3" s="10"/>
    </row>
    <row r="4" spans="1:8" ht="15" x14ac:dyDescent="0.2">
      <c r="A4" s="8" t="s">
        <v>46</v>
      </c>
      <c r="B4" s="9"/>
      <c r="C4" s="9"/>
      <c r="D4" s="9"/>
      <c r="E4" s="9"/>
      <c r="F4" s="9"/>
      <c r="G4" s="9"/>
      <c r="H4" s="10"/>
    </row>
    <row r="5" spans="1:8" ht="15" thickBot="1" x14ac:dyDescent="0.25">
      <c r="A5" s="11"/>
      <c r="B5" s="12"/>
      <c r="C5" s="12"/>
      <c r="D5" s="12"/>
      <c r="E5" s="12"/>
      <c r="F5" s="12"/>
      <c r="G5" s="12"/>
      <c r="H5" s="13"/>
    </row>
    <row r="6" spans="1:8" ht="15.75" thickBot="1" x14ac:dyDescent="0.25">
      <c r="A6" s="1" t="s">
        <v>6</v>
      </c>
      <c r="B6" s="2"/>
      <c r="C6" s="14" t="s">
        <v>7</v>
      </c>
      <c r="D6" s="15"/>
      <c r="E6" s="15"/>
      <c r="F6" s="15"/>
      <c r="G6" s="16"/>
      <c r="H6" s="17"/>
    </row>
    <row r="7" spans="1:8" ht="30.75" thickBot="1" x14ac:dyDescent="0.25">
      <c r="A7" s="8"/>
      <c r="B7" s="9"/>
      <c r="C7" s="18" t="s">
        <v>9</v>
      </c>
      <c r="D7" s="19" t="s">
        <v>10</v>
      </c>
      <c r="E7" s="18" t="s">
        <v>0</v>
      </c>
      <c r="F7" s="20" t="s">
        <v>1</v>
      </c>
      <c r="G7" s="21" t="s">
        <v>2</v>
      </c>
      <c r="H7" s="18" t="s">
        <v>8</v>
      </c>
    </row>
    <row r="8" spans="1:8" ht="15.75" thickBot="1" x14ac:dyDescent="0.25">
      <c r="A8" s="22"/>
      <c r="B8" s="23"/>
      <c r="C8" s="24">
        <v>1</v>
      </c>
      <c r="D8" s="25">
        <v>2</v>
      </c>
      <c r="E8" s="24" t="s">
        <v>11</v>
      </c>
      <c r="F8" s="25">
        <v>4</v>
      </c>
      <c r="G8" s="26">
        <v>5</v>
      </c>
      <c r="H8" s="24" t="s">
        <v>12</v>
      </c>
    </row>
    <row r="9" spans="1:8" x14ac:dyDescent="0.2">
      <c r="A9" s="27"/>
      <c r="B9" s="28"/>
      <c r="C9" s="29"/>
      <c r="D9" s="30"/>
      <c r="E9" s="29"/>
      <c r="F9" s="30"/>
      <c r="G9" s="29"/>
      <c r="H9" s="31"/>
    </row>
    <row r="10" spans="1:8" ht="15" x14ac:dyDescent="0.25">
      <c r="A10" s="32" t="s">
        <v>13</v>
      </c>
      <c r="B10" s="33"/>
      <c r="C10" s="34">
        <f>SUM(C11:C18)</f>
        <v>42989320.899999999</v>
      </c>
      <c r="D10" s="35">
        <f t="shared" ref="D10:H10" si="0">SUM(D11:D18)</f>
        <v>1030461.6</v>
      </c>
      <c r="E10" s="34">
        <f t="shared" si="0"/>
        <v>44019782.399999999</v>
      </c>
      <c r="F10" s="35">
        <f t="shared" si="0"/>
        <v>30539367</v>
      </c>
      <c r="G10" s="34">
        <f t="shared" si="0"/>
        <v>29687587.699999999</v>
      </c>
      <c r="H10" s="36">
        <f t="shared" si="0"/>
        <v>13480415.4</v>
      </c>
    </row>
    <row r="11" spans="1:8" x14ac:dyDescent="0.2">
      <c r="A11" s="37" t="s">
        <v>14</v>
      </c>
      <c r="B11" s="38"/>
      <c r="C11" s="39">
        <v>1875176.1</v>
      </c>
      <c r="D11" s="40">
        <v>0</v>
      </c>
      <c r="E11" s="39">
        <v>1875176.1</v>
      </c>
      <c r="F11" s="40">
        <v>1385022.5</v>
      </c>
      <c r="G11" s="39">
        <v>1385022.5</v>
      </c>
      <c r="H11" s="41">
        <f>+E11-F11</f>
        <v>490153.60000000009</v>
      </c>
    </row>
    <row r="12" spans="1:8" x14ac:dyDescent="0.2">
      <c r="A12" s="37" t="s">
        <v>15</v>
      </c>
      <c r="B12" s="38"/>
      <c r="C12" s="39">
        <v>7332643.2000000002</v>
      </c>
      <c r="D12" s="40">
        <v>-91631</v>
      </c>
      <c r="E12" s="39">
        <v>7241012.2000000002</v>
      </c>
      <c r="F12" s="40">
        <v>4628934.2</v>
      </c>
      <c r="G12" s="39">
        <v>4628863.2</v>
      </c>
      <c r="H12" s="41">
        <f t="shared" ref="H12:H18" si="1">+E12-F12</f>
        <v>2612078</v>
      </c>
    </row>
    <row r="13" spans="1:8" x14ac:dyDescent="0.2">
      <c r="A13" s="37" t="s">
        <v>16</v>
      </c>
      <c r="B13" s="38"/>
      <c r="C13" s="39">
        <v>6670892.4000000004</v>
      </c>
      <c r="D13" s="40">
        <v>404020.5</v>
      </c>
      <c r="E13" s="39">
        <v>7074912.9000000004</v>
      </c>
      <c r="F13" s="40">
        <v>5757630.2000000002</v>
      </c>
      <c r="G13" s="39">
        <v>5487415.2999999998</v>
      </c>
      <c r="H13" s="41">
        <f t="shared" si="1"/>
        <v>1317282.7000000002</v>
      </c>
    </row>
    <row r="14" spans="1:8" x14ac:dyDescent="0.2">
      <c r="A14" s="37" t="s">
        <v>17</v>
      </c>
      <c r="B14" s="38"/>
      <c r="C14" s="39">
        <v>42157.1</v>
      </c>
      <c r="D14" s="40">
        <v>706.1</v>
      </c>
      <c r="E14" s="39">
        <v>42863.199999999997</v>
      </c>
      <c r="F14" s="40">
        <v>32234.2</v>
      </c>
      <c r="G14" s="39">
        <v>17524.8</v>
      </c>
      <c r="H14" s="41">
        <f t="shared" si="1"/>
        <v>10628.999999999996</v>
      </c>
    </row>
    <row r="15" spans="1:8" x14ac:dyDescent="0.2">
      <c r="A15" s="37" t="s">
        <v>18</v>
      </c>
      <c r="B15" s="38"/>
      <c r="C15" s="39">
        <v>9820716.8000000007</v>
      </c>
      <c r="D15" s="40">
        <v>-53020.2</v>
      </c>
      <c r="E15" s="39">
        <v>9767696.5</v>
      </c>
      <c r="F15" s="40">
        <v>8076032.7999999998</v>
      </c>
      <c r="G15" s="39">
        <v>7711101.5999999996</v>
      </c>
      <c r="H15" s="41">
        <f t="shared" si="1"/>
        <v>1691663.7000000002</v>
      </c>
    </row>
    <row r="16" spans="1:8" x14ac:dyDescent="0.2">
      <c r="A16" s="42" t="s">
        <v>19</v>
      </c>
      <c r="B16" s="43"/>
      <c r="C16" s="44">
        <v>16192680.699999999</v>
      </c>
      <c r="D16" s="45">
        <v>588478.30000000005</v>
      </c>
      <c r="E16" s="39">
        <v>16781159</v>
      </c>
      <c r="F16" s="45">
        <v>9917867.5</v>
      </c>
      <c r="G16" s="44">
        <v>9727605.5</v>
      </c>
      <c r="H16" s="41">
        <f t="shared" si="1"/>
        <v>6863291.5</v>
      </c>
    </row>
    <row r="17" spans="1:10" x14ac:dyDescent="0.2">
      <c r="A17" s="37" t="s">
        <v>20</v>
      </c>
      <c r="B17" s="38"/>
      <c r="C17" s="44">
        <v>0</v>
      </c>
      <c r="D17" s="45">
        <v>0</v>
      </c>
      <c r="E17" s="39">
        <v>0</v>
      </c>
      <c r="F17" s="45">
        <v>0</v>
      </c>
      <c r="G17" s="44">
        <v>0</v>
      </c>
      <c r="H17" s="41">
        <f t="shared" si="1"/>
        <v>0</v>
      </c>
    </row>
    <row r="18" spans="1:10" x14ac:dyDescent="0.2">
      <c r="A18" s="37" t="s">
        <v>21</v>
      </c>
      <c r="B18" s="38"/>
      <c r="C18" s="44">
        <v>1055054.6000000001</v>
      </c>
      <c r="D18" s="45">
        <v>181907.9</v>
      </c>
      <c r="E18" s="39">
        <v>1236962.5</v>
      </c>
      <c r="F18" s="45">
        <v>741645.6</v>
      </c>
      <c r="G18" s="44">
        <v>730054.8</v>
      </c>
      <c r="H18" s="41">
        <f t="shared" si="1"/>
        <v>495316.9</v>
      </c>
      <c r="J18" s="45"/>
    </row>
    <row r="19" spans="1:10" x14ac:dyDescent="0.2">
      <c r="A19" s="42"/>
      <c r="B19" s="46"/>
      <c r="C19" s="44"/>
      <c r="D19" s="45"/>
      <c r="E19" s="44"/>
      <c r="F19" s="45"/>
      <c r="G19" s="44"/>
      <c r="H19" s="47"/>
    </row>
    <row r="20" spans="1:10" ht="15" x14ac:dyDescent="0.25">
      <c r="A20" s="32" t="s">
        <v>22</v>
      </c>
      <c r="B20" s="33"/>
      <c r="C20" s="34">
        <f>SUM(C21:C27)</f>
        <v>133715758.2</v>
      </c>
      <c r="D20" s="35">
        <f t="shared" ref="D20:H20" si="2">SUM(D21:D27)</f>
        <v>10610272.900000002</v>
      </c>
      <c r="E20" s="34">
        <f t="shared" si="2"/>
        <v>144326030.99999997</v>
      </c>
      <c r="F20" s="35">
        <f t="shared" si="2"/>
        <v>110577412.80000001</v>
      </c>
      <c r="G20" s="34">
        <f t="shared" si="2"/>
        <v>109720265.7</v>
      </c>
      <c r="H20" s="36">
        <f t="shared" si="2"/>
        <v>33748618.199999988</v>
      </c>
    </row>
    <row r="21" spans="1:10" x14ac:dyDescent="0.2">
      <c r="A21" s="37" t="s">
        <v>23</v>
      </c>
      <c r="B21" s="38"/>
      <c r="C21" s="39">
        <v>2652874.1</v>
      </c>
      <c r="D21" s="40">
        <v>98408.3</v>
      </c>
      <c r="E21" s="39">
        <v>2751282.4</v>
      </c>
      <c r="F21" s="40">
        <v>1462150.4</v>
      </c>
      <c r="G21" s="39">
        <v>1371220.1</v>
      </c>
      <c r="H21" s="41">
        <f t="shared" ref="H21:H27" si="3">+E21-F21</f>
        <v>1289132</v>
      </c>
    </row>
    <row r="22" spans="1:10" x14ac:dyDescent="0.2">
      <c r="A22" s="37" t="s">
        <v>24</v>
      </c>
      <c r="B22" s="38"/>
      <c r="C22" s="39">
        <v>41040358.399999999</v>
      </c>
      <c r="D22" s="40">
        <v>113460</v>
      </c>
      <c r="E22" s="39">
        <v>41153818.399999999</v>
      </c>
      <c r="F22" s="40">
        <v>38365174.100000001</v>
      </c>
      <c r="G22" s="39">
        <v>37813234.799999997</v>
      </c>
      <c r="H22" s="41">
        <f t="shared" si="3"/>
        <v>2788644.299999997</v>
      </c>
    </row>
    <row r="23" spans="1:10" x14ac:dyDescent="0.2">
      <c r="A23" s="37" t="s">
        <v>25</v>
      </c>
      <c r="B23" s="38"/>
      <c r="C23" s="39">
        <v>26356914.699999999</v>
      </c>
      <c r="D23" s="40">
        <v>9150296.3000000007</v>
      </c>
      <c r="E23" s="39">
        <v>35507210.899999999</v>
      </c>
      <c r="F23" s="40">
        <v>19899563.300000001</v>
      </c>
      <c r="G23" s="39">
        <v>19889693.399999999</v>
      </c>
      <c r="H23" s="41">
        <f t="shared" si="3"/>
        <v>15607647.599999998</v>
      </c>
    </row>
    <row r="24" spans="1:10" x14ac:dyDescent="0.2">
      <c r="A24" s="37" t="s">
        <v>26</v>
      </c>
      <c r="B24" s="38"/>
      <c r="C24" s="39">
        <v>2729094.3</v>
      </c>
      <c r="D24" s="40">
        <v>33884.400000000001</v>
      </c>
      <c r="E24" s="39">
        <v>2762978.7</v>
      </c>
      <c r="F24" s="40">
        <v>1592393.9</v>
      </c>
      <c r="G24" s="39">
        <v>1563789.1</v>
      </c>
      <c r="H24" s="41">
        <f t="shared" si="3"/>
        <v>1170584.8000000003</v>
      </c>
    </row>
    <row r="25" spans="1:10" x14ac:dyDescent="0.2">
      <c r="A25" s="37" t="s">
        <v>27</v>
      </c>
      <c r="B25" s="38"/>
      <c r="C25" s="39">
        <v>54053957.399999999</v>
      </c>
      <c r="D25" s="40">
        <v>1173829.1000000001</v>
      </c>
      <c r="E25" s="39">
        <v>55227786.5</v>
      </c>
      <c r="F25" s="40">
        <v>39337969.200000003</v>
      </c>
      <c r="G25" s="39">
        <v>39293191</v>
      </c>
      <c r="H25" s="41">
        <f t="shared" si="3"/>
        <v>15889817.299999997</v>
      </c>
    </row>
    <row r="26" spans="1:10" x14ac:dyDescent="0.2">
      <c r="A26" s="37" t="s">
        <v>28</v>
      </c>
      <c r="B26" s="38"/>
      <c r="C26" s="39">
        <v>6882559.2999999998</v>
      </c>
      <c r="D26" s="40">
        <v>40394.800000000003</v>
      </c>
      <c r="E26" s="39">
        <v>6922954.0999999996</v>
      </c>
      <c r="F26" s="40">
        <v>9920161.9000000004</v>
      </c>
      <c r="G26" s="39">
        <v>9789137.3000000007</v>
      </c>
      <c r="H26" s="41">
        <f t="shared" si="3"/>
        <v>-2997207.8000000007</v>
      </c>
    </row>
    <row r="27" spans="1:10" x14ac:dyDescent="0.2">
      <c r="A27" s="37" t="s">
        <v>29</v>
      </c>
      <c r="B27" s="38"/>
      <c r="C27" s="44">
        <v>0</v>
      </c>
      <c r="D27" s="45">
        <v>0</v>
      </c>
      <c r="E27" s="39">
        <f t="shared" ref="E27" si="4">+C27+D27</f>
        <v>0</v>
      </c>
      <c r="F27" s="45">
        <v>0</v>
      </c>
      <c r="G27" s="44">
        <v>0</v>
      </c>
      <c r="H27" s="41">
        <f t="shared" si="3"/>
        <v>0</v>
      </c>
    </row>
    <row r="28" spans="1:10" x14ac:dyDescent="0.2">
      <c r="A28" s="42"/>
      <c r="B28" s="46"/>
      <c r="C28" s="44"/>
      <c r="D28" s="45"/>
      <c r="E28" s="44"/>
      <c r="F28" s="45"/>
      <c r="G28" s="44"/>
      <c r="H28" s="47"/>
    </row>
    <row r="29" spans="1:10" ht="15" x14ac:dyDescent="0.25">
      <c r="A29" s="32" t="s">
        <v>30</v>
      </c>
      <c r="B29" s="33"/>
      <c r="C29" s="34">
        <f>SUM(C30:C38)</f>
        <v>14067358</v>
      </c>
      <c r="D29" s="35">
        <f t="shared" ref="D29:H29" si="5">SUM(D30:D38)</f>
        <v>207279</v>
      </c>
      <c r="E29" s="34">
        <f t="shared" si="5"/>
        <v>14274637.1</v>
      </c>
      <c r="F29" s="35">
        <f t="shared" si="5"/>
        <v>5849203.1999999993</v>
      </c>
      <c r="G29" s="34">
        <f t="shared" si="5"/>
        <v>5176391.5</v>
      </c>
      <c r="H29" s="36">
        <f t="shared" si="5"/>
        <v>8425433.9000000004</v>
      </c>
    </row>
    <row r="30" spans="1:10" x14ac:dyDescent="0.2">
      <c r="A30" s="37" t="s">
        <v>31</v>
      </c>
      <c r="B30" s="38"/>
      <c r="C30" s="39">
        <v>977711</v>
      </c>
      <c r="D30" s="40">
        <v>18703.5</v>
      </c>
      <c r="E30" s="39">
        <v>996414.5</v>
      </c>
      <c r="F30" s="40">
        <v>535427.30000000005</v>
      </c>
      <c r="G30" s="39">
        <v>531177.30000000005</v>
      </c>
      <c r="H30" s="41">
        <f t="shared" ref="H30:H38" si="6">+E30-F30</f>
        <v>460987.19999999995</v>
      </c>
    </row>
    <row r="31" spans="1:10" x14ac:dyDescent="0.2">
      <c r="A31" s="37" t="s">
        <v>32</v>
      </c>
      <c r="B31" s="38"/>
      <c r="C31" s="39">
        <v>2088950.2</v>
      </c>
      <c r="D31" s="40">
        <v>47784</v>
      </c>
      <c r="E31" s="39">
        <v>2136734.2999999998</v>
      </c>
      <c r="F31" s="40">
        <v>1926093.1</v>
      </c>
      <c r="G31" s="39">
        <v>1724410.1</v>
      </c>
      <c r="H31" s="41">
        <f t="shared" si="6"/>
        <v>210641.19999999972</v>
      </c>
    </row>
    <row r="32" spans="1:10" x14ac:dyDescent="0.2">
      <c r="A32" s="37" t="s">
        <v>33</v>
      </c>
      <c r="B32" s="38"/>
      <c r="C32" s="39">
        <v>215056.6</v>
      </c>
      <c r="D32" s="40">
        <v>827.8</v>
      </c>
      <c r="E32" s="39">
        <v>215884.4</v>
      </c>
      <c r="F32" s="40">
        <v>45622.400000000001</v>
      </c>
      <c r="G32" s="39">
        <v>37438.199999999997</v>
      </c>
      <c r="H32" s="41">
        <f t="shared" si="6"/>
        <v>170262</v>
      </c>
    </row>
    <row r="33" spans="1:8" x14ac:dyDescent="0.2">
      <c r="A33" s="37" t="s">
        <v>34</v>
      </c>
      <c r="B33" s="38"/>
      <c r="C33" s="39">
        <v>627399.4</v>
      </c>
      <c r="D33" s="40">
        <v>-4684.1000000000004</v>
      </c>
      <c r="E33" s="39">
        <v>622715.4</v>
      </c>
      <c r="F33" s="40">
        <v>233312.7</v>
      </c>
      <c r="G33" s="39">
        <v>211323.6</v>
      </c>
      <c r="H33" s="41">
        <f t="shared" si="6"/>
        <v>389402.7</v>
      </c>
    </row>
    <row r="34" spans="1:8" x14ac:dyDescent="0.2">
      <c r="A34" s="37" t="s">
        <v>35</v>
      </c>
      <c r="B34" s="38"/>
      <c r="C34" s="39">
        <v>8499332</v>
      </c>
      <c r="D34" s="40">
        <v>108892.4</v>
      </c>
      <c r="E34" s="39">
        <f>+C34+D34</f>
        <v>8608224.4000000004</v>
      </c>
      <c r="F34" s="40">
        <v>2564403.5</v>
      </c>
      <c r="G34" s="39">
        <v>2180995.1</v>
      </c>
      <c r="H34" s="41">
        <f t="shared" si="6"/>
        <v>6043820.9000000004</v>
      </c>
    </row>
    <row r="35" spans="1:8" x14ac:dyDescent="0.2">
      <c r="A35" s="37" t="s">
        <v>36</v>
      </c>
      <c r="B35" s="38"/>
      <c r="C35" s="39">
        <v>2725.8</v>
      </c>
      <c r="D35" s="40">
        <v>7156.9</v>
      </c>
      <c r="E35" s="39">
        <v>9882.7000000000007</v>
      </c>
      <c r="F35" s="40">
        <v>3227.1</v>
      </c>
      <c r="G35" s="39">
        <v>3227.1</v>
      </c>
      <c r="H35" s="41">
        <f t="shared" si="6"/>
        <v>6655.6</v>
      </c>
    </row>
    <row r="36" spans="1:8" x14ac:dyDescent="0.2">
      <c r="A36" s="37" t="s">
        <v>37</v>
      </c>
      <c r="B36" s="38"/>
      <c r="C36" s="39">
        <v>239914.5</v>
      </c>
      <c r="D36" s="40">
        <v>1016.5</v>
      </c>
      <c r="E36" s="39">
        <v>240930.9</v>
      </c>
      <c r="F36" s="40">
        <v>85907.5</v>
      </c>
      <c r="G36" s="39">
        <v>82843</v>
      </c>
      <c r="H36" s="41">
        <f t="shared" si="6"/>
        <v>155023.4</v>
      </c>
    </row>
    <row r="37" spans="1:8" x14ac:dyDescent="0.2">
      <c r="A37" s="37" t="s">
        <v>38</v>
      </c>
      <c r="B37" s="38"/>
      <c r="C37" s="39">
        <v>1387353.1</v>
      </c>
      <c r="D37" s="40">
        <v>27582</v>
      </c>
      <c r="E37" s="39">
        <v>1414935.1</v>
      </c>
      <c r="F37" s="40">
        <v>435195.1</v>
      </c>
      <c r="G37" s="39">
        <v>385777.8</v>
      </c>
      <c r="H37" s="41">
        <f t="shared" si="6"/>
        <v>979740.00000000012</v>
      </c>
    </row>
    <row r="38" spans="1:8" x14ac:dyDescent="0.2">
      <c r="A38" s="37" t="s">
        <v>39</v>
      </c>
      <c r="B38" s="38"/>
      <c r="C38" s="39">
        <v>28915.4</v>
      </c>
      <c r="D38" s="40">
        <v>0</v>
      </c>
      <c r="E38" s="39">
        <v>28915.4</v>
      </c>
      <c r="F38" s="40">
        <v>20014.5</v>
      </c>
      <c r="G38" s="39">
        <v>19199.3</v>
      </c>
      <c r="H38" s="41">
        <f t="shared" si="6"/>
        <v>8900.9000000000015</v>
      </c>
    </row>
    <row r="39" spans="1:8" x14ac:dyDescent="0.2">
      <c r="A39" s="42"/>
      <c r="B39" s="46"/>
      <c r="C39" s="44"/>
      <c r="D39" s="45"/>
      <c r="E39" s="44"/>
      <c r="F39" s="45"/>
      <c r="G39" s="44"/>
      <c r="H39" s="47"/>
    </row>
    <row r="40" spans="1:8" ht="15" x14ac:dyDescent="0.25">
      <c r="A40" s="32" t="s">
        <v>40</v>
      </c>
      <c r="B40" s="33"/>
      <c r="C40" s="34">
        <f>SUM(C41:C44)</f>
        <v>50331202.099999994</v>
      </c>
      <c r="D40" s="35">
        <f t="shared" ref="D40:H40" si="7">SUM(D41:D44)</f>
        <v>0</v>
      </c>
      <c r="E40" s="34">
        <f t="shared" si="7"/>
        <v>50331202.099999994</v>
      </c>
      <c r="F40" s="35">
        <f t="shared" si="7"/>
        <v>39249853.200000003</v>
      </c>
      <c r="G40" s="34">
        <f t="shared" si="7"/>
        <v>39170638.399999999</v>
      </c>
      <c r="H40" s="36">
        <f t="shared" si="7"/>
        <v>11081348.899999999</v>
      </c>
    </row>
    <row r="41" spans="1:8" x14ac:dyDescent="0.2">
      <c r="A41" s="37" t="s">
        <v>41</v>
      </c>
      <c r="B41" s="38"/>
      <c r="C41" s="39">
        <v>7312000</v>
      </c>
      <c r="D41" s="40">
        <v>0</v>
      </c>
      <c r="E41" s="39">
        <v>7312000</v>
      </c>
      <c r="F41" s="40">
        <v>3893792.7</v>
      </c>
      <c r="G41" s="39">
        <v>3893792.7</v>
      </c>
      <c r="H41" s="41">
        <f t="shared" ref="H41:H44" si="8">+E41-F41</f>
        <v>3418207.3</v>
      </c>
    </row>
    <row r="42" spans="1:8" x14ac:dyDescent="0.2">
      <c r="A42" s="37" t="s">
        <v>42</v>
      </c>
      <c r="B42" s="38"/>
      <c r="C42" s="39">
        <v>40558540.799999997</v>
      </c>
      <c r="D42" s="40">
        <v>0</v>
      </c>
      <c r="E42" s="39">
        <v>40558540.799999997</v>
      </c>
      <c r="F42" s="40">
        <v>32895530.5</v>
      </c>
      <c r="G42" s="39">
        <v>32816315.699999999</v>
      </c>
      <c r="H42" s="41">
        <f t="shared" si="8"/>
        <v>7663010.299999997</v>
      </c>
    </row>
    <row r="43" spans="1:8" x14ac:dyDescent="0.2">
      <c r="A43" s="37" t="s">
        <v>43</v>
      </c>
      <c r="B43" s="38"/>
      <c r="C43" s="44">
        <v>0</v>
      </c>
      <c r="D43" s="45">
        <v>0</v>
      </c>
      <c r="E43" s="39">
        <f t="shared" ref="E43" si="9">+C43+D43</f>
        <v>0</v>
      </c>
      <c r="F43" s="45">
        <v>0</v>
      </c>
      <c r="G43" s="44">
        <v>0</v>
      </c>
      <c r="H43" s="41">
        <f t="shared" si="8"/>
        <v>0</v>
      </c>
    </row>
    <row r="44" spans="1:8" x14ac:dyDescent="0.2">
      <c r="A44" s="37" t="s">
        <v>44</v>
      </c>
      <c r="B44" s="38"/>
      <c r="C44" s="44">
        <v>2460661.2999999998</v>
      </c>
      <c r="D44" s="45">
        <v>0</v>
      </c>
      <c r="E44" s="39">
        <v>2460661.2999999998</v>
      </c>
      <c r="F44" s="45">
        <v>2460530</v>
      </c>
      <c r="G44" s="44">
        <v>2460530</v>
      </c>
      <c r="H44" s="41">
        <f t="shared" si="8"/>
        <v>131.29999999981374</v>
      </c>
    </row>
    <row r="45" spans="1:8" x14ac:dyDescent="0.2">
      <c r="A45" s="42"/>
      <c r="B45" s="48"/>
      <c r="C45" s="44"/>
      <c r="D45" s="45"/>
      <c r="E45" s="44"/>
      <c r="F45" s="45"/>
      <c r="G45" s="44"/>
      <c r="H45" s="47"/>
    </row>
    <row r="46" spans="1:8" ht="15.75" thickBot="1" x14ac:dyDescent="0.3">
      <c r="A46" s="49"/>
      <c r="B46" s="50" t="s">
        <v>45</v>
      </c>
      <c r="C46" s="51">
        <f>+C10+C20+C29+C40</f>
        <v>241103639.19999999</v>
      </c>
      <c r="D46" s="52">
        <f t="shared" ref="D46:H46" si="10">+D10+D20+D29+D40</f>
        <v>11848013.500000002</v>
      </c>
      <c r="E46" s="51">
        <f t="shared" si="10"/>
        <v>252951652.59999996</v>
      </c>
      <c r="F46" s="52">
        <f t="shared" si="10"/>
        <v>186215836.19999999</v>
      </c>
      <c r="G46" s="51">
        <f t="shared" si="10"/>
        <v>183754883.30000001</v>
      </c>
      <c r="H46" s="53">
        <f t="shared" si="10"/>
        <v>66735816.399999984</v>
      </c>
    </row>
  </sheetData>
  <mergeCells count="37">
    <mergeCell ref="A6:B8"/>
    <mergeCell ref="C6:G6"/>
    <mergeCell ref="A1:H1"/>
    <mergeCell ref="A2:H2"/>
    <mergeCell ref="A3:H3"/>
    <mergeCell ref="A4:H4"/>
    <mergeCell ref="A22:B22"/>
    <mergeCell ref="A10:B10"/>
    <mergeCell ref="A11:B11"/>
    <mergeCell ref="A12:B12"/>
    <mergeCell ref="A13:B13"/>
    <mergeCell ref="A14:B14"/>
    <mergeCell ref="A15:B15"/>
    <mergeCell ref="A17:B17"/>
    <mergeCell ref="A18:B18"/>
    <mergeCell ref="A20:B20"/>
    <mergeCell ref="A21:B21"/>
    <mergeCell ref="A35:B35"/>
    <mergeCell ref="A23:B23"/>
    <mergeCell ref="A24:B24"/>
    <mergeCell ref="A25:B25"/>
    <mergeCell ref="A26:B26"/>
    <mergeCell ref="A27:B27"/>
    <mergeCell ref="A29:B29"/>
    <mergeCell ref="A30:B30"/>
    <mergeCell ref="A31:B31"/>
    <mergeCell ref="A32:B32"/>
    <mergeCell ref="A33:B33"/>
    <mergeCell ref="A34:B34"/>
    <mergeCell ref="A43:B43"/>
    <mergeCell ref="A44:B44"/>
    <mergeCell ref="A36:B36"/>
    <mergeCell ref="A37:B37"/>
    <mergeCell ref="A38:B38"/>
    <mergeCell ref="A40:B40"/>
    <mergeCell ref="A41:B41"/>
    <mergeCell ref="A42:B42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lastPrinted>2018-11-09T18:20:12Z</cp:lastPrinted>
  <dcterms:created xsi:type="dcterms:W3CDTF">2017-04-23T18:34:55Z</dcterms:created>
  <dcterms:modified xsi:type="dcterms:W3CDTF">2018-11-09T18:20:16Z</dcterms:modified>
</cp:coreProperties>
</file>