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49" i="1" l="1"/>
  <c r="J49" i="1" s="1"/>
  <c r="G47" i="1"/>
  <c r="J47" i="1" s="1"/>
  <c r="G45" i="1"/>
  <c r="J45" i="1" s="1"/>
  <c r="G43" i="1"/>
  <c r="J43" i="1" s="1"/>
  <c r="G40" i="1"/>
  <c r="J40" i="1" s="1"/>
  <c r="G39" i="1"/>
  <c r="J39" i="1" s="1"/>
  <c r="G38" i="1"/>
  <c r="J38" i="1" s="1"/>
  <c r="G37" i="1"/>
  <c r="J37" i="1" s="1"/>
  <c r="G34" i="1"/>
  <c r="J34" i="1" s="1"/>
  <c r="G33" i="1"/>
  <c r="J33" i="1" s="1"/>
  <c r="G29" i="1"/>
  <c r="J29" i="1" s="1"/>
  <c r="G28" i="1"/>
  <c r="J28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5" i="1"/>
  <c r="J15" i="1" s="1"/>
  <c r="G14" i="1"/>
  <c r="J14" i="1" s="1"/>
  <c r="G13" i="1" l="1"/>
  <c r="J27" i="1"/>
  <c r="G27" i="1"/>
  <c r="G17" i="1"/>
  <c r="J42" i="1"/>
  <c r="I42" i="1"/>
  <c r="H42" i="1"/>
  <c r="G42" i="1"/>
  <c r="F42" i="1"/>
  <c r="J36" i="1"/>
  <c r="I36" i="1"/>
  <c r="H36" i="1"/>
  <c r="G36" i="1"/>
  <c r="F36" i="1"/>
  <c r="J32" i="1"/>
  <c r="I32" i="1"/>
  <c r="H32" i="1"/>
  <c r="G32" i="1"/>
  <c r="F32" i="1"/>
  <c r="I27" i="1"/>
  <c r="H27" i="1"/>
  <c r="F27" i="1"/>
  <c r="I17" i="1"/>
  <c r="H17" i="1"/>
  <c r="F17" i="1"/>
  <c r="J13" i="1"/>
  <c r="I13" i="1"/>
  <c r="H13" i="1"/>
  <c r="F13" i="1"/>
  <c r="E42" i="1"/>
  <c r="E36" i="1"/>
  <c r="E32" i="1"/>
  <c r="E27" i="1"/>
  <c r="E17" i="1"/>
  <c r="E13" i="1"/>
  <c r="F51" i="1" l="1"/>
  <c r="H51" i="1"/>
  <c r="I51" i="1"/>
  <c r="G51" i="1"/>
  <c r="J17" i="1"/>
  <c r="J51" i="1" s="1"/>
  <c r="E51" i="1"/>
</calcChain>
</file>

<file path=xl/sharedStrings.xml><?xml version="1.0" encoding="utf-8"?>
<sst xmlns="http://schemas.openxmlformats.org/spreadsheetml/2006/main" count="46" uniqueCount="46">
  <si>
    <t>Gobierno del Estado de México</t>
  </si>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</sst>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12" xfId="1" applyNumberFormat="1" applyFont="1" applyFill="1" applyBorder="1" applyAlignment="1">
      <alignment horizontal="justify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166" fontId="3" fillId="0" borderId="15" xfId="0" applyNumberFormat="1" applyFont="1" applyBorder="1"/>
    <xf numFmtId="43" fontId="2" fillId="0" borderId="0" xfId="1" applyFont="1"/>
    <xf numFmtId="0" fontId="2" fillId="0" borderId="5" xfId="0" applyFont="1" applyBorder="1"/>
    <xf numFmtId="166" fontId="2" fillId="0" borderId="1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166" fontId="3" fillId="0" borderId="14" xfId="0" applyNumberFormat="1" applyFont="1" applyBorder="1"/>
    <xf numFmtId="43" fontId="2" fillId="0" borderId="0" xfId="1" applyFont="1" applyFill="1"/>
    <xf numFmtId="43" fontId="2" fillId="0" borderId="0" xfId="0" applyNumberFormat="1" applyFont="1"/>
    <xf numFmtId="166" fontId="3" fillId="0" borderId="13" xfId="0" applyNumberFormat="1" applyFont="1" applyBorder="1"/>
    <xf numFmtId="166" fontId="2" fillId="0" borderId="15" xfId="1" applyNumberFormat="1" applyFont="1" applyBorder="1"/>
    <xf numFmtId="166" fontId="3" fillId="0" borderId="15" xfId="1" applyNumberFormat="1" applyFont="1" applyBorder="1"/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3"/>
  <sheetViews>
    <sheetView tabSelected="1" zoomScaleNormal="100" workbookViewId="0">
      <selection activeCell="J26" sqref="J26"/>
    </sheetView>
  </sheetViews>
  <sheetFormatPr baseColWidth="10" defaultColWidth="11.42578125" defaultRowHeight="10.5" x14ac:dyDescent="0.15"/>
  <cols>
    <col min="1" max="1" width="3" style="2" customWidth="1"/>
    <col min="2" max="3" width="8" style="2" customWidth="1"/>
    <col min="4" max="4" width="61.85546875" style="2" customWidth="1"/>
    <col min="5" max="5" width="19.140625" style="2" bestFit="1" customWidth="1"/>
    <col min="6" max="6" width="18.5703125" style="2" customWidth="1"/>
    <col min="7" max="7" width="19" style="2" bestFit="1" customWidth="1"/>
    <col min="8" max="8" width="19.140625" style="2" bestFit="1" customWidth="1"/>
    <col min="9" max="9" width="18.28515625" style="2" bestFit="1" customWidth="1"/>
    <col min="10" max="10" width="18.85546875" style="2" bestFit="1" customWidth="1"/>
    <col min="11" max="11" width="17.85546875" style="2" bestFit="1" customWidth="1"/>
    <col min="12" max="12" width="18.85546875" style="2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 x14ac:dyDescent="0.15">
      <c r="B2" s="33" t="s">
        <v>0</v>
      </c>
      <c r="C2" s="34"/>
      <c r="D2" s="34"/>
      <c r="E2" s="34"/>
      <c r="F2" s="34"/>
      <c r="G2" s="34"/>
      <c r="H2" s="34"/>
      <c r="I2" s="34"/>
      <c r="J2" s="35"/>
    </row>
    <row r="3" spans="2:20" x14ac:dyDescent="0.15">
      <c r="B3" s="44" t="s">
        <v>1</v>
      </c>
      <c r="C3" s="45"/>
      <c r="D3" s="45"/>
      <c r="E3" s="45"/>
      <c r="F3" s="45"/>
      <c r="G3" s="45"/>
      <c r="H3" s="45"/>
      <c r="I3" s="45"/>
      <c r="J3" s="46"/>
    </row>
    <row r="4" spans="2:20" x14ac:dyDescent="0.15">
      <c r="B4" s="36" t="s">
        <v>13</v>
      </c>
      <c r="C4" s="37"/>
      <c r="D4" s="37"/>
      <c r="E4" s="37"/>
      <c r="F4" s="37"/>
      <c r="G4" s="37"/>
      <c r="H4" s="37"/>
      <c r="I4" s="37"/>
      <c r="J4" s="38"/>
    </row>
    <row r="5" spans="2:20" x14ac:dyDescent="0.15">
      <c r="B5" s="36" t="s">
        <v>45</v>
      </c>
      <c r="C5" s="37"/>
      <c r="D5" s="37"/>
      <c r="E5" s="37"/>
      <c r="F5" s="37"/>
      <c r="G5" s="37"/>
      <c r="H5" s="37"/>
      <c r="I5" s="37"/>
      <c r="J5" s="38"/>
    </row>
    <row r="6" spans="2:20" x14ac:dyDescent="0.15">
      <c r="B6" s="30" t="s">
        <v>2</v>
      </c>
      <c r="C6" s="31"/>
      <c r="D6" s="31"/>
      <c r="E6" s="31"/>
      <c r="F6" s="31"/>
      <c r="G6" s="31"/>
      <c r="H6" s="31"/>
      <c r="I6" s="31"/>
      <c r="J6" s="32"/>
    </row>
    <row r="7" spans="2:20" x14ac:dyDescent="0.15">
      <c r="B7" s="1"/>
      <c r="C7" s="1"/>
      <c r="D7" s="1"/>
      <c r="E7" s="1"/>
      <c r="F7" s="1"/>
      <c r="G7" s="1"/>
      <c r="H7" s="1"/>
      <c r="I7" s="1"/>
      <c r="J7" s="1"/>
    </row>
    <row r="8" spans="2:20" x14ac:dyDescent="0.15">
      <c r="B8" s="33" t="s">
        <v>3</v>
      </c>
      <c r="C8" s="34"/>
      <c r="D8" s="35"/>
      <c r="E8" s="39" t="s">
        <v>4</v>
      </c>
      <c r="F8" s="40"/>
      <c r="G8" s="40"/>
      <c r="H8" s="40"/>
      <c r="I8" s="41"/>
      <c r="J8" s="42" t="s">
        <v>5</v>
      </c>
    </row>
    <row r="9" spans="2:20" ht="21" x14ac:dyDescent="0.15">
      <c r="B9" s="36"/>
      <c r="C9" s="37"/>
      <c r="D9" s="38"/>
      <c r="E9" s="3" t="s">
        <v>6</v>
      </c>
      <c r="F9" s="4" t="s">
        <v>7</v>
      </c>
      <c r="G9" s="3" t="s">
        <v>8</v>
      </c>
      <c r="H9" s="3" t="s">
        <v>9</v>
      </c>
      <c r="I9" s="3" t="s">
        <v>10</v>
      </c>
      <c r="J9" s="43"/>
    </row>
    <row r="10" spans="2:20" x14ac:dyDescent="0.15">
      <c r="B10" s="30"/>
      <c r="C10" s="31"/>
      <c r="D10" s="32"/>
      <c r="E10" s="3">
        <v>1</v>
      </c>
      <c r="F10" s="3">
        <v>2</v>
      </c>
      <c r="G10" s="3" t="s">
        <v>11</v>
      </c>
      <c r="H10" s="3">
        <v>4</v>
      </c>
      <c r="I10" s="3">
        <v>5</v>
      </c>
      <c r="J10" s="5" t="s">
        <v>12</v>
      </c>
    </row>
    <row r="11" spans="2:20" x14ac:dyDescent="0.15">
      <c r="B11" s="6"/>
      <c r="C11" s="7"/>
      <c r="D11" s="8"/>
      <c r="E11" s="9"/>
      <c r="F11" s="9"/>
      <c r="G11" s="9"/>
      <c r="H11" s="9"/>
      <c r="I11" s="9"/>
      <c r="J11" s="9"/>
    </row>
    <row r="12" spans="2:20" x14ac:dyDescent="0.15">
      <c r="B12" s="10" t="s">
        <v>14</v>
      </c>
      <c r="C12" s="11"/>
      <c r="D12" s="12"/>
      <c r="E12" s="13"/>
      <c r="F12" s="14"/>
      <c r="G12" s="14"/>
      <c r="H12" s="14"/>
      <c r="I12" s="14"/>
      <c r="J12" s="14"/>
      <c r="L12" s="15"/>
      <c r="M12" s="15"/>
      <c r="N12" s="15"/>
      <c r="O12" s="15"/>
      <c r="P12" s="15"/>
      <c r="Q12" s="15"/>
      <c r="R12" s="15"/>
      <c r="S12" s="15"/>
      <c r="T12" s="15"/>
    </row>
    <row r="13" spans="2:20" x14ac:dyDescent="0.15">
      <c r="B13" s="10"/>
      <c r="C13" s="11" t="s">
        <v>15</v>
      </c>
      <c r="D13" s="12"/>
      <c r="E13" s="14">
        <f>SUM(E14:E15)</f>
        <v>81292810.099999994</v>
      </c>
      <c r="F13" s="14">
        <f t="shared" ref="F13:J13" si="0">SUM(F14:F15)</f>
        <v>-317769.59999999963</v>
      </c>
      <c r="G13" s="14">
        <f t="shared" si="0"/>
        <v>80975040.5</v>
      </c>
      <c r="H13" s="14">
        <f t="shared" si="0"/>
        <v>58612399.699999996</v>
      </c>
      <c r="I13" s="14">
        <f t="shared" si="0"/>
        <v>58100298.100000001</v>
      </c>
      <c r="J13" s="14">
        <f t="shared" si="0"/>
        <v>22362640.799999997</v>
      </c>
    </row>
    <row r="14" spans="2:20" x14ac:dyDescent="0.15">
      <c r="B14" s="10"/>
      <c r="C14" s="11"/>
      <c r="D14" s="16" t="s">
        <v>16</v>
      </c>
      <c r="E14" s="28">
        <v>81292810.099999994</v>
      </c>
      <c r="F14" s="28">
        <v>-9374617.5</v>
      </c>
      <c r="G14" s="28">
        <f>+E14+F14</f>
        <v>71918192.599999994</v>
      </c>
      <c r="H14" s="28">
        <v>39309238.299999997</v>
      </c>
      <c r="I14" s="28">
        <v>39013279.700000003</v>
      </c>
      <c r="J14" s="28">
        <f>+G14-H14</f>
        <v>32608954.299999997</v>
      </c>
    </row>
    <row r="15" spans="2:20" x14ac:dyDescent="0.15">
      <c r="B15" s="10"/>
      <c r="C15" s="11"/>
      <c r="D15" s="16" t="s">
        <v>17</v>
      </c>
      <c r="E15" s="28">
        <v>0</v>
      </c>
      <c r="F15" s="28">
        <v>9056847.9000000004</v>
      </c>
      <c r="G15" s="28">
        <f>+E15+F15</f>
        <v>9056847.9000000004</v>
      </c>
      <c r="H15" s="28">
        <v>19303161.399999999</v>
      </c>
      <c r="I15" s="28">
        <v>19087018.399999999</v>
      </c>
      <c r="J15" s="28">
        <f>+G15-H15</f>
        <v>-10246313.499999998</v>
      </c>
    </row>
    <row r="16" spans="2:20" x14ac:dyDescent="0.15">
      <c r="B16" s="10"/>
      <c r="C16" s="11"/>
      <c r="D16" s="16"/>
      <c r="E16" s="17"/>
      <c r="F16" s="17"/>
      <c r="G16" s="17"/>
      <c r="H16" s="17"/>
      <c r="I16" s="17"/>
      <c r="J16" s="17"/>
    </row>
    <row r="17" spans="2:20" x14ac:dyDescent="0.15">
      <c r="B17" s="10"/>
      <c r="C17" s="11" t="s">
        <v>18</v>
      </c>
      <c r="D17" s="12"/>
      <c r="E17" s="14">
        <f>SUM(E18:E25)</f>
        <v>91772599.799999997</v>
      </c>
      <c r="F17" s="14">
        <f t="shared" ref="F17:J17" si="1">SUM(F18:F25)</f>
        <v>438158.80000000005</v>
      </c>
      <c r="G17" s="14">
        <f t="shared" si="1"/>
        <v>92210758.599999994</v>
      </c>
      <c r="H17" s="14">
        <f t="shared" si="1"/>
        <v>38746238.5</v>
      </c>
      <c r="I17" s="14">
        <f t="shared" si="1"/>
        <v>36932699.600000001</v>
      </c>
      <c r="J17" s="14">
        <f t="shared" si="1"/>
        <v>53464520.100000001</v>
      </c>
    </row>
    <row r="18" spans="2:20" x14ac:dyDescent="0.15">
      <c r="B18" s="10"/>
      <c r="C18" s="11"/>
      <c r="D18" s="16" t="s">
        <v>19</v>
      </c>
      <c r="E18" s="28">
        <v>37149158.600000001</v>
      </c>
      <c r="F18" s="28">
        <v>519036</v>
      </c>
      <c r="G18" s="28">
        <f t="shared" ref="G18:G25" si="2">+E18+F18</f>
        <v>37668194.600000001</v>
      </c>
      <c r="H18" s="28">
        <v>20442132.899999999</v>
      </c>
      <c r="I18" s="28">
        <v>19939832.800000001</v>
      </c>
      <c r="J18" s="28">
        <f t="shared" ref="J18:J25" si="3">+G18-H18</f>
        <v>17226061.700000003</v>
      </c>
    </row>
    <row r="19" spans="2:20" x14ac:dyDescent="0.15">
      <c r="B19" s="10"/>
      <c r="C19" s="11"/>
      <c r="D19" s="16" t="s">
        <v>43</v>
      </c>
      <c r="E19" s="28">
        <v>0</v>
      </c>
      <c r="F19" s="28">
        <v>0</v>
      </c>
      <c r="G19" s="28">
        <f t="shared" si="2"/>
        <v>0</v>
      </c>
      <c r="H19" s="28">
        <v>0</v>
      </c>
      <c r="I19" s="28">
        <v>0</v>
      </c>
      <c r="J19" s="28">
        <f t="shared" si="3"/>
        <v>0</v>
      </c>
    </row>
    <row r="20" spans="2:20" x14ac:dyDescent="0.15">
      <c r="B20" s="10"/>
      <c r="C20" s="11"/>
      <c r="D20" s="16" t="s">
        <v>20</v>
      </c>
      <c r="E20" s="28">
        <v>35327816.5</v>
      </c>
      <c r="F20" s="28">
        <v>63332.9</v>
      </c>
      <c r="G20" s="28">
        <f t="shared" si="2"/>
        <v>35391149.399999999</v>
      </c>
      <c r="H20" s="28">
        <v>5482171.5</v>
      </c>
      <c r="I20" s="28">
        <v>4962613.0999999996</v>
      </c>
      <c r="J20" s="28">
        <f t="shared" si="3"/>
        <v>29908977.899999999</v>
      </c>
    </row>
    <row r="21" spans="2:20" x14ac:dyDescent="0.15">
      <c r="B21" s="10"/>
      <c r="C21" s="11"/>
      <c r="D21" s="16" t="s">
        <v>21</v>
      </c>
      <c r="E21" s="28">
        <v>4598002.9000000004</v>
      </c>
      <c r="F21" s="28">
        <v>118986.4</v>
      </c>
      <c r="G21" s="28">
        <f t="shared" si="2"/>
        <v>4716989.3000000007</v>
      </c>
      <c r="H21" s="28">
        <v>1707158.9</v>
      </c>
      <c r="I21" s="28">
        <v>1285489.3</v>
      </c>
      <c r="J21" s="28">
        <f t="shared" si="3"/>
        <v>3009830.4000000008</v>
      </c>
    </row>
    <row r="22" spans="2:20" x14ac:dyDescent="0.15">
      <c r="B22" s="10"/>
      <c r="C22" s="11"/>
      <c r="D22" s="16" t="s">
        <v>22</v>
      </c>
      <c r="E22" s="28">
        <v>504160.6</v>
      </c>
      <c r="F22" s="28">
        <v>9281.4</v>
      </c>
      <c r="G22" s="28">
        <f t="shared" si="2"/>
        <v>513442</v>
      </c>
      <c r="H22" s="28">
        <v>367985.7</v>
      </c>
      <c r="I22" s="28">
        <v>362471.5</v>
      </c>
      <c r="J22" s="28">
        <f t="shared" si="3"/>
        <v>145456.29999999999</v>
      </c>
      <c r="L22" s="15"/>
      <c r="M22" s="15"/>
      <c r="N22" s="15"/>
      <c r="O22" s="15"/>
      <c r="P22" s="15"/>
      <c r="Q22" s="15"/>
      <c r="R22" s="15"/>
      <c r="S22" s="15"/>
    </row>
    <row r="23" spans="2:20" x14ac:dyDescent="0.15">
      <c r="B23" s="10"/>
      <c r="C23" s="11"/>
      <c r="D23" s="16" t="s">
        <v>23</v>
      </c>
      <c r="E23" s="28">
        <v>0</v>
      </c>
      <c r="F23" s="28">
        <v>0</v>
      </c>
      <c r="G23" s="28">
        <f t="shared" si="2"/>
        <v>0</v>
      </c>
      <c r="H23" s="28">
        <v>0</v>
      </c>
      <c r="I23" s="28">
        <v>0</v>
      </c>
      <c r="J23" s="28">
        <f t="shared" si="3"/>
        <v>0</v>
      </c>
    </row>
    <row r="24" spans="2:20" x14ac:dyDescent="0.15">
      <c r="B24" s="10"/>
      <c r="C24" s="11"/>
      <c r="D24" s="16" t="s">
        <v>24</v>
      </c>
      <c r="E24" s="28">
        <v>1688476.7</v>
      </c>
      <c r="F24" s="28">
        <v>757</v>
      </c>
      <c r="G24" s="28">
        <f t="shared" si="2"/>
        <v>1689233.7</v>
      </c>
      <c r="H24" s="28">
        <v>867374</v>
      </c>
      <c r="I24" s="28">
        <v>867374</v>
      </c>
      <c r="J24" s="28">
        <f t="shared" si="3"/>
        <v>821859.7</v>
      </c>
    </row>
    <row r="25" spans="2:20" x14ac:dyDescent="0.15">
      <c r="B25" s="10"/>
      <c r="C25" s="11"/>
      <c r="D25" s="16" t="s">
        <v>25</v>
      </c>
      <c r="E25" s="28">
        <v>12504984.5</v>
      </c>
      <c r="F25" s="28">
        <v>-273234.90000000002</v>
      </c>
      <c r="G25" s="28">
        <f t="shared" si="2"/>
        <v>12231749.6</v>
      </c>
      <c r="H25" s="28">
        <v>9879415.5</v>
      </c>
      <c r="I25" s="28">
        <v>9514918.9000000004</v>
      </c>
      <c r="J25" s="28">
        <f t="shared" si="3"/>
        <v>2352334.0999999996</v>
      </c>
    </row>
    <row r="26" spans="2:20" x14ac:dyDescent="0.15">
      <c r="B26" s="10"/>
      <c r="C26" s="11"/>
      <c r="D26" s="16"/>
      <c r="E26" s="17"/>
      <c r="F26" s="17"/>
      <c r="G26" s="17"/>
      <c r="H26" s="17"/>
      <c r="I26" s="17"/>
      <c r="J26" s="17"/>
    </row>
    <row r="27" spans="2:20" x14ac:dyDescent="0.15">
      <c r="B27" s="10"/>
      <c r="C27" s="11" t="s">
        <v>26</v>
      </c>
      <c r="D27" s="12"/>
      <c r="E27" s="14">
        <f>SUM(E28:E30)</f>
        <v>3366502.5999999996</v>
      </c>
      <c r="F27" s="14">
        <f t="shared" ref="F27:J27" si="4">SUM(F28:F30)</f>
        <v>194637.6</v>
      </c>
      <c r="G27" s="14">
        <f t="shared" si="4"/>
        <v>3561140.2</v>
      </c>
      <c r="H27" s="14">
        <f t="shared" si="4"/>
        <v>1536606.7</v>
      </c>
      <c r="I27" s="14">
        <f t="shared" si="4"/>
        <v>1484083.4</v>
      </c>
      <c r="J27" s="14">
        <f t="shared" si="4"/>
        <v>2024533.5</v>
      </c>
    </row>
    <row r="28" spans="2:20" x14ac:dyDescent="0.15">
      <c r="B28" s="10"/>
      <c r="C28" s="11"/>
      <c r="D28" s="16" t="s">
        <v>27</v>
      </c>
      <c r="E28" s="28">
        <v>2533640.7999999998</v>
      </c>
      <c r="F28" s="28">
        <v>180013.1</v>
      </c>
      <c r="G28" s="28">
        <f t="shared" ref="G28:G29" si="5">+E28+F28</f>
        <v>2713653.9</v>
      </c>
      <c r="H28" s="28">
        <v>1202707.2</v>
      </c>
      <c r="I28" s="28">
        <v>1152729.2</v>
      </c>
      <c r="J28" s="28">
        <f t="shared" ref="J28:J29" si="6">+G28-H28</f>
        <v>1510946.7</v>
      </c>
    </row>
    <row r="29" spans="2:20" x14ac:dyDescent="0.15">
      <c r="B29" s="10"/>
      <c r="C29" s="11"/>
      <c r="D29" s="16" t="s">
        <v>28</v>
      </c>
      <c r="E29" s="28">
        <v>832861.8</v>
      </c>
      <c r="F29" s="28">
        <v>14624.5</v>
      </c>
      <c r="G29" s="28">
        <f t="shared" si="5"/>
        <v>847486.3</v>
      </c>
      <c r="H29" s="28">
        <v>333899.5</v>
      </c>
      <c r="I29" s="28">
        <v>331354.2</v>
      </c>
      <c r="J29" s="28">
        <f t="shared" si="6"/>
        <v>513586.80000000005</v>
      </c>
    </row>
    <row r="30" spans="2:20" x14ac:dyDescent="0.15">
      <c r="B30" s="10"/>
      <c r="C30" s="11"/>
      <c r="D30" s="16" t="s">
        <v>29</v>
      </c>
      <c r="E30" s="28">
        <v>0</v>
      </c>
      <c r="F30" s="28"/>
      <c r="G30" s="28"/>
      <c r="H30" s="28"/>
      <c r="I30" s="28"/>
      <c r="J30" s="28"/>
    </row>
    <row r="31" spans="2:20" x14ac:dyDescent="0.15">
      <c r="B31" s="10"/>
      <c r="C31" s="11"/>
      <c r="D31" s="16"/>
      <c r="E31" s="17"/>
      <c r="F31" s="17"/>
      <c r="G31" s="17"/>
      <c r="H31" s="17"/>
      <c r="I31" s="17"/>
      <c r="J31" s="17"/>
      <c r="L31" s="15"/>
      <c r="M31" s="15"/>
      <c r="N31" s="15"/>
      <c r="O31" s="15"/>
      <c r="P31" s="15"/>
      <c r="Q31" s="15"/>
      <c r="R31" s="15"/>
      <c r="S31" s="15"/>
      <c r="T31" s="15"/>
    </row>
    <row r="32" spans="2:20" x14ac:dyDescent="0.15">
      <c r="B32" s="10"/>
      <c r="C32" s="11" t="s">
        <v>30</v>
      </c>
      <c r="D32" s="12"/>
      <c r="E32" s="14">
        <f>SUM(E33:E34)</f>
        <v>241046.3</v>
      </c>
      <c r="F32" s="14">
        <f t="shared" ref="F32:J32" si="7">SUM(F33:F34)</f>
        <v>0</v>
      </c>
      <c r="G32" s="14">
        <f t="shared" si="7"/>
        <v>241046.3</v>
      </c>
      <c r="H32" s="14">
        <f t="shared" si="7"/>
        <v>7265.6</v>
      </c>
      <c r="I32" s="14">
        <f t="shared" si="7"/>
        <v>7265.6</v>
      </c>
      <c r="J32" s="14">
        <f t="shared" si="7"/>
        <v>233780.69999999998</v>
      </c>
    </row>
    <row r="33" spans="2:10" x14ac:dyDescent="0.15">
      <c r="B33" s="10"/>
      <c r="C33" s="11"/>
      <c r="D33" s="16" t="s">
        <v>31</v>
      </c>
      <c r="E33" s="17">
        <v>0</v>
      </c>
      <c r="F33" s="17">
        <v>0</v>
      </c>
      <c r="G33" s="28">
        <f t="shared" ref="G33:G34" si="8">+E33+F33</f>
        <v>0</v>
      </c>
      <c r="H33" s="17">
        <v>0</v>
      </c>
      <c r="I33" s="17">
        <v>0</v>
      </c>
      <c r="J33" s="28">
        <f t="shared" ref="J33:J34" si="9">+G33-H33</f>
        <v>0</v>
      </c>
    </row>
    <row r="34" spans="2:10" x14ac:dyDescent="0.15">
      <c r="B34" s="10"/>
      <c r="C34" s="11"/>
      <c r="D34" s="16" t="s">
        <v>32</v>
      </c>
      <c r="E34" s="28">
        <v>241046.3</v>
      </c>
      <c r="F34" s="28">
        <v>0</v>
      </c>
      <c r="G34" s="28">
        <f t="shared" si="8"/>
        <v>241046.3</v>
      </c>
      <c r="H34" s="28">
        <v>7265.6</v>
      </c>
      <c r="I34" s="28">
        <v>7265.6</v>
      </c>
      <c r="J34" s="28">
        <f t="shared" si="9"/>
        <v>233780.69999999998</v>
      </c>
    </row>
    <row r="35" spans="2:10" x14ac:dyDescent="0.15">
      <c r="B35" s="10"/>
      <c r="C35" s="11"/>
      <c r="D35" s="16"/>
      <c r="E35" s="17"/>
      <c r="F35" s="17"/>
      <c r="G35" s="17"/>
      <c r="H35" s="17"/>
      <c r="I35" s="17"/>
      <c r="J35" s="17"/>
    </row>
    <row r="36" spans="2:10" x14ac:dyDescent="0.15">
      <c r="B36" s="10"/>
      <c r="C36" s="11" t="s">
        <v>33</v>
      </c>
      <c r="D36" s="12"/>
      <c r="E36" s="14">
        <f>SUM(E37:E40)</f>
        <v>30363.599999999999</v>
      </c>
      <c r="F36" s="14">
        <f t="shared" ref="F36:J36" si="10">SUM(F37:F40)</f>
        <v>0</v>
      </c>
      <c r="G36" s="14">
        <f t="shared" si="10"/>
        <v>30363.599999999999</v>
      </c>
      <c r="H36" s="14">
        <f t="shared" si="10"/>
        <v>14929.9</v>
      </c>
      <c r="I36" s="14">
        <f t="shared" si="10"/>
        <v>12148.7</v>
      </c>
      <c r="J36" s="14">
        <f t="shared" si="10"/>
        <v>15433.699999999999</v>
      </c>
    </row>
    <row r="37" spans="2:10" x14ac:dyDescent="0.15">
      <c r="B37" s="10"/>
      <c r="C37" s="11"/>
      <c r="D37" s="16" t="s">
        <v>34</v>
      </c>
      <c r="E37" s="17">
        <v>0</v>
      </c>
      <c r="F37" s="17">
        <v>0</v>
      </c>
      <c r="G37" s="28">
        <f t="shared" ref="G37:G40" si="11">+E37+F37</f>
        <v>0</v>
      </c>
      <c r="H37" s="17">
        <v>0</v>
      </c>
      <c r="I37" s="17">
        <v>0</v>
      </c>
      <c r="J37" s="28">
        <f t="shared" ref="J37:J40" si="12">+G37-H37</f>
        <v>0</v>
      </c>
    </row>
    <row r="38" spans="2:10" x14ac:dyDescent="0.15">
      <c r="B38" s="10"/>
      <c r="C38" s="11"/>
      <c r="D38" s="16" t="s">
        <v>35</v>
      </c>
      <c r="E38" s="28">
        <v>30363.599999999999</v>
      </c>
      <c r="F38" s="28">
        <v>0</v>
      </c>
      <c r="G38" s="28">
        <f t="shared" si="11"/>
        <v>30363.599999999999</v>
      </c>
      <c r="H38" s="28">
        <v>14929.9</v>
      </c>
      <c r="I38" s="28">
        <v>12148.7</v>
      </c>
      <c r="J38" s="28">
        <f t="shared" si="12"/>
        <v>15433.699999999999</v>
      </c>
    </row>
    <row r="39" spans="2:10" x14ac:dyDescent="0.15">
      <c r="B39" s="10"/>
      <c r="C39" s="11"/>
      <c r="D39" s="16" t="s">
        <v>36</v>
      </c>
      <c r="E39" s="17">
        <v>0</v>
      </c>
      <c r="F39" s="17">
        <v>0</v>
      </c>
      <c r="G39" s="28">
        <f t="shared" si="11"/>
        <v>0</v>
      </c>
      <c r="H39" s="17">
        <v>0</v>
      </c>
      <c r="I39" s="17">
        <v>0</v>
      </c>
      <c r="J39" s="28">
        <f t="shared" si="12"/>
        <v>0</v>
      </c>
    </row>
    <row r="40" spans="2:10" x14ac:dyDescent="0.15">
      <c r="B40" s="10"/>
      <c r="C40" s="11"/>
      <c r="D40" s="16" t="s">
        <v>37</v>
      </c>
      <c r="E40" s="17">
        <v>0</v>
      </c>
      <c r="F40" s="17">
        <v>0</v>
      </c>
      <c r="G40" s="28">
        <f t="shared" si="11"/>
        <v>0</v>
      </c>
      <c r="H40" s="17">
        <v>0</v>
      </c>
      <c r="I40" s="17">
        <v>0</v>
      </c>
      <c r="J40" s="28">
        <f t="shared" si="12"/>
        <v>0</v>
      </c>
    </row>
    <row r="41" spans="2:10" x14ac:dyDescent="0.15">
      <c r="B41" s="10"/>
      <c r="C41" s="11"/>
      <c r="D41" s="16"/>
      <c r="E41" s="17"/>
      <c r="F41" s="17"/>
      <c r="G41" s="17"/>
      <c r="H41" s="17"/>
      <c r="I41" s="17"/>
      <c r="J41" s="17"/>
    </row>
    <row r="42" spans="2:10" ht="15" customHeight="1" x14ac:dyDescent="0.15">
      <c r="B42" s="10"/>
      <c r="C42" s="11" t="s">
        <v>38</v>
      </c>
      <c r="D42" s="12"/>
      <c r="E42" s="14">
        <f>+E43</f>
        <v>13485089.300000001</v>
      </c>
      <c r="F42" s="14">
        <f t="shared" ref="F42:J42" si="13">+F43</f>
        <v>0</v>
      </c>
      <c r="G42" s="14">
        <f t="shared" si="13"/>
        <v>13485089.300000001</v>
      </c>
      <c r="H42" s="14">
        <f t="shared" si="13"/>
        <v>7142736.5999999996</v>
      </c>
      <c r="I42" s="14">
        <f t="shared" si="13"/>
        <v>7139334.4000000004</v>
      </c>
      <c r="J42" s="14">
        <f t="shared" si="13"/>
        <v>6342352.7000000011</v>
      </c>
    </row>
    <row r="43" spans="2:10" x14ac:dyDescent="0.15">
      <c r="B43" s="10"/>
      <c r="C43" s="11"/>
      <c r="D43" s="16" t="s">
        <v>39</v>
      </c>
      <c r="E43" s="28">
        <v>13485089.300000001</v>
      </c>
      <c r="F43" s="28">
        <v>0</v>
      </c>
      <c r="G43" s="28">
        <f>+E43+F43</f>
        <v>13485089.300000001</v>
      </c>
      <c r="H43" s="28">
        <v>7142736.5999999996</v>
      </c>
      <c r="I43" s="28">
        <v>7139334.4000000004</v>
      </c>
      <c r="J43" s="28">
        <f>+G43-H43</f>
        <v>6342352.7000000011</v>
      </c>
    </row>
    <row r="44" spans="2:10" x14ac:dyDescent="0.15">
      <c r="B44" s="10"/>
      <c r="C44" s="11"/>
      <c r="D44" s="12"/>
      <c r="E44" s="17"/>
      <c r="F44" s="17"/>
      <c r="G44" s="17"/>
      <c r="H44" s="17"/>
      <c r="I44" s="17"/>
      <c r="J44" s="17"/>
    </row>
    <row r="45" spans="2:10" x14ac:dyDescent="0.15">
      <c r="B45" s="10" t="s">
        <v>40</v>
      </c>
      <c r="C45" s="11"/>
      <c r="D45" s="12"/>
      <c r="E45" s="29">
        <v>22457020.5</v>
      </c>
      <c r="F45" s="29">
        <v>0</v>
      </c>
      <c r="G45" s="29">
        <f>+E45+F45</f>
        <v>22457020.5</v>
      </c>
      <c r="H45" s="29">
        <v>12361748.300000001</v>
      </c>
      <c r="I45" s="29">
        <v>12361748.300000001</v>
      </c>
      <c r="J45" s="29">
        <f>+G45-H45</f>
        <v>10095272.199999999</v>
      </c>
    </row>
    <row r="46" spans="2:10" x14ac:dyDescent="0.15">
      <c r="B46" s="10"/>
      <c r="C46" s="11"/>
      <c r="D46" s="12"/>
      <c r="E46" s="29"/>
      <c r="F46" s="29"/>
      <c r="G46" s="29"/>
      <c r="H46" s="29"/>
      <c r="I46" s="29"/>
      <c r="J46" s="29"/>
    </row>
    <row r="47" spans="2:10" x14ac:dyDescent="0.15">
      <c r="B47" s="10" t="s">
        <v>41</v>
      </c>
      <c r="C47" s="11"/>
      <c r="D47" s="12"/>
      <c r="E47" s="29">
        <v>7312000</v>
      </c>
      <c r="F47" s="29">
        <v>14855.4</v>
      </c>
      <c r="G47" s="29">
        <f>+E47+F47</f>
        <v>7326855.4000000004</v>
      </c>
      <c r="H47" s="29">
        <v>3171813.7</v>
      </c>
      <c r="I47" s="29">
        <v>3171813.7</v>
      </c>
      <c r="J47" s="29">
        <f>+G47-H47</f>
        <v>4155041.7</v>
      </c>
    </row>
    <row r="48" spans="2:10" x14ac:dyDescent="0.15">
      <c r="B48" s="10"/>
      <c r="C48" s="11"/>
      <c r="D48" s="12"/>
      <c r="E48" s="14"/>
      <c r="F48" s="14"/>
      <c r="G48" s="14"/>
      <c r="H48" s="14"/>
      <c r="I48" s="14"/>
      <c r="J48" s="14"/>
    </row>
    <row r="49" spans="2:12" x14ac:dyDescent="0.15">
      <c r="B49" s="10" t="s">
        <v>42</v>
      </c>
      <c r="C49" s="11"/>
      <c r="D49" s="12"/>
      <c r="E49" s="29">
        <v>2460700</v>
      </c>
      <c r="F49" s="29">
        <v>0</v>
      </c>
      <c r="G49" s="29">
        <f>+E49+F49</f>
        <v>2460700</v>
      </c>
      <c r="H49" s="29">
        <v>2446705.6</v>
      </c>
      <c r="I49" s="29">
        <v>2446705.6</v>
      </c>
      <c r="J49" s="29">
        <f>+G49-H49</f>
        <v>13994.399999999907</v>
      </c>
      <c r="K49" s="15"/>
      <c r="L49" s="15"/>
    </row>
    <row r="50" spans="2:12" x14ac:dyDescent="0.15">
      <c r="B50" s="18"/>
      <c r="C50" s="19"/>
      <c r="D50" s="20"/>
      <c r="E50" s="27"/>
      <c r="F50" s="27"/>
      <c r="G50" s="27"/>
      <c r="H50" s="27"/>
      <c r="I50" s="27"/>
      <c r="J50" s="27"/>
    </row>
    <row r="51" spans="2:12" x14ac:dyDescent="0.15">
      <c r="B51" s="21"/>
      <c r="C51" s="22"/>
      <c r="D51" s="23" t="s">
        <v>44</v>
      </c>
      <c r="E51" s="24">
        <f>+E13+E17+E27+E32+E36+E42+E45+E47+E49</f>
        <v>222418132.19999999</v>
      </c>
      <c r="F51" s="24">
        <f t="shared" ref="F51:J51" si="14">+F13+F17+F27+F32+F36+F42+F45+F47+F49</f>
        <v>329882.20000000042</v>
      </c>
      <c r="G51" s="24">
        <f t="shared" si="14"/>
        <v>222748014.40000001</v>
      </c>
      <c r="H51" s="24">
        <f t="shared" si="14"/>
        <v>124040444.59999998</v>
      </c>
      <c r="I51" s="24">
        <f t="shared" si="14"/>
        <v>121656097.40000001</v>
      </c>
      <c r="J51" s="24">
        <f t="shared" si="14"/>
        <v>98707569.800000027</v>
      </c>
      <c r="K51" s="15"/>
      <c r="L51" s="15"/>
    </row>
    <row r="52" spans="2:12" x14ac:dyDescent="0.15">
      <c r="H52" s="1"/>
    </row>
    <row r="53" spans="2:12" x14ac:dyDescent="0.15">
      <c r="E53" s="15"/>
      <c r="F53" s="15"/>
      <c r="G53" s="15"/>
      <c r="H53" s="25"/>
      <c r="I53" s="15"/>
      <c r="J53" s="15"/>
      <c r="K53" s="15"/>
      <c r="L53" s="15"/>
    </row>
    <row r="54" spans="2:12" x14ac:dyDescent="0.15">
      <c r="E54" s="15"/>
      <c r="F54" s="15"/>
      <c r="G54" s="15"/>
      <c r="H54" s="25"/>
      <c r="I54" s="15"/>
      <c r="J54" s="15"/>
      <c r="K54" s="15"/>
      <c r="L54" s="15"/>
    </row>
    <row r="55" spans="2:12" x14ac:dyDescent="0.15">
      <c r="E55" s="26"/>
      <c r="H55" s="1"/>
    </row>
    <row r="56" spans="2:12" x14ac:dyDescent="0.15">
      <c r="F56" s="26"/>
    </row>
    <row r="57" spans="2:12" x14ac:dyDescent="0.15">
      <c r="I57" s="26"/>
    </row>
    <row r="62" spans="2:12" x14ac:dyDescent="0.15">
      <c r="H62" s="15"/>
    </row>
    <row r="63" spans="2:12" x14ac:dyDescent="0.15">
      <c r="H63" s="26"/>
    </row>
  </sheetData>
  <mergeCells count="8">
    <mergeCell ref="B6:J6"/>
    <mergeCell ref="B8:D10"/>
    <mergeCell ref="E8:I8"/>
    <mergeCell ref="J8:J9"/>
    <mergeCell ref="B2:J2"/>
    <mergeCell ref="B3:J3"/>
    <mergeCell ref="B4:J4"/>
    <mergeCell ref="B5:J5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2017-08-25T18:50:55Z</cp:lastPrinted>
  <dcterms:created xsi:type="dcterms:W3CDTF">2015-06-03T18:26:07Z</dcterms:created>
  <dcterms:modified xsi:type="dcterms:W3CDTF">2017-08-25T18:51:02Z</dcterms:modified>
</cp:coreProperties>
</file>