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3" i="1" l="1"/>
  <c r="G19" i="1"/>
  <c r="J42" i="1" l="1"/>
  <c r="I42" i="1"/>
  <c r="H42" i="1"/>
  <c r="G42" i="1"/>
  <c r="F42" i="1"/>
  <c r="I36" i="1"/>
  <c r="H36" i="1"/>
  <c r="F36" i="1"/>
  <c r="I32" i="1"/>
  <c r="H32" i="1"/>
  <c r="F32" i="1"/>
  <c r="I27" i="1"/>
  <c r="H27" i="1"/>
  <c r="F27" i="1"/>
  <c r="J17" i="1"/>
  <c r="I17" i="1"/>
  <c r="H17" i="1"/>
  <c r="G17" i="1"/>
  <c r="F17" i="1"/>
  <c r="I13" i="1"/>
  <c r="H13" i="1"/>
  <c r="F13" i="1"/>
  <c r="E42" i="1"/>
  <c r="E36" i="1"/>
  <c r="E32" i="1"/>
  <c r="E27" i="1"/>
  <c r="E17" i="1"/>
  <c r="E13" i="1"/>
  <c r="G40" i="1"/>
  <c r="G39" i="1"/>
  <c r="G37" i="1"/>
  <c r="G36" i="1" s="1"/>
  <c r="G33" i="1"/>
  <c r="G32" i="1" s="1"/>
  <c r="G30" i="1"/>
  <c r="G27" i="1" s="1"/>
  <c r="G15" i="1"/>
  <c r="G13" i="1" s="1"/>
  <c r="G51" i="1" l="1"/>
  <c r="J40" i="1"/>
  <c r="J39" i="1"/>
  <c r="J37" i="1"/>
  <c r="J36" i="1" s="1"/>
  <c r="J33" i="1"/>
  <c r="J32" i="1" s="1"/>
  <c r="J30" i="1"/>
  <c r="J27" i="1" s="1"/>
  <c r="J15" i="1"/>
  <c r="J13" i="1" s="1"/>
  <c r="H51" i="1" l="1"/>
  <c r="F51" i="1"/>
  <c r="I51" i="1"/>
  <c r="E51" i="1"/>
  <c r="J51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<sst xmlns="http://schemas.openxmlformats.org/spreadsheetml/2006/main" count="46" uniqueCount="46">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</sst>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43" fontId="3" fillId="0" borderId="0" xfId="1" applyFont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166" fontId="2" fillId="0" borderId="15" xfId="0" applyNumberFormat="1" applyFont="1" applyBorder="1"/>
    <xf numFmtId="0" fontId="3" fillId="0" borderId="5" xfId="0" applyFont="1" applyBorder="1"/>
    <xf numFmtId="166" fontId="3" fillId="0" borderId="15" xfId="1" applyNumberFormat="1" applyFont="1" applyBorder="1"/>
    <xf numFmtId="166" fontId="3" fillId="0" borderId="15" xfId="0" applyNumberFormat="1" applyFont="1" applyBorder="1"/>
    <xf numFmtId="166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6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6" fontId="2" fillId="0" borderId="14" xfId="0" applyNumberFormat="1" applyFont="1" applyBorder="1"/>
    <xf numFmtId="43" fontId="3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tabSelected="1" zoomScaleNormal="100" workbookViewId="0">
      <selection activeCell="D21" sqref="D21"/>
    </sheetView>
  </sheetViews>
  <sheetFormatPr baseColWidth="10" defaultColWidth="11.42578125" defaultRowHeight="11.25" x14ac:dyDescent="0.2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3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2">
      <c r="B2" s="1" t="s">
        <v>44</v>
      </c>
      <c r="C2" s="1"/>
      <c r="D2" s="1"/>
      <c r="E2" s="1"/>
      <c r="F2" s="1"/>
      <c r="G2" s="1"/>
      <c r="H2" s="1"/>
      <c r="I2" s="1"/>
      <c r="J2" s="1"/>
    </row>
    <row r="3" spans="2:20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20" x14ac:dyDescent="0.2"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2:20" x14ac:dyDescent="0.2">
      <c r="B5" s="1" t="s">
        <v>45</v>
      </c>
      <c r="C5" s="1"/>
      <c r="D5" s="1"/>
      <c r="E5" s="1"/>
      <c r="F5" s="1"/>
      <c r="G5" s="1"/>
      <c r="H5" s="1"/>
      <c r="I5" s="1"/>
      <c r="J5" s="1"/>
    </row>
    <row r="6" spans="2:20" x14ac:dyDescent="0.2">
      <c r="B6" s="1" t="s">
        <v>1</v>
      </c>
      <c r="C6" s="1"/>
      <c r="D6" s="1"/>
      <c r="E6" s="1"/>
      <c r="F6" s="1"/>
      <c r="G6" s="1"/>
      <c r="H6" s="1"/>
      <c r="I6" s="1"/>
      <c r="J6" s="1"/>
    </row>
    <row r="7" spans="2:20" x14ac:dyDescent="0.2">
      <c r="B7" s="5"/>
      <c r="C7" s="5"/>
      <c r="D7" s="5"/>
      <c r="E7" s="5"/>
      <c r="F7" s="5"/>
      <c r="G7" s="5"/>
      <c r="H7" s="5"/>
      <c r="I7" s="5"/>
      <c r="J7" s="5"/>
    </row>
    <row r="8" spans="2:20" x14ac:dyDescent="0.2">
      <c r="B8" s="6" t="s">
        <v>2</v>
      </c>
      <c r="C8" s="7"/>
      <c r="D8" s="8"/>
      <c r="E8" s="9" t="s">
        <v>3</v>
      </c>
      <c r="F8" s="10"/>
      <c r="G8" s="10"/>
      <c r="H8" s="10"/>
      <c r="I8" s="11"/>
      <c r="J8" s="12" t="s">
        <v>4</v>
      </c>
    </row>
    <row r="9" spans="2:20" ht="22.5" x14ac:dyDescent="0.2">
      <c r="B9" s="13"/>
      <c r="C9" s="1"/>
      <c r="D9" s="14"/>
      <c r="E9" s="15" t="s">
        <v>5</v>
      </c>
      <c r="F9" s="16" t="s">
        <v>6</v>
      </c>
      <c r="G9" s="15" t="s">
        <v>7</v>
      </c>
      <c r="H9" s="15" t="s">
        <v>8</v>
      </c>
      <c r="I9" s="15" t="s">
        <v>9</v>
      </c>
      <c r="J9" s="17"/>
    </row>
    <row r="10" spans="2:20" x14ac:dyDescent="0.2">
      <c r="B10" s="18"/>
      <c r="C10" s="19"/>
      <c r="D10" s="20"/>
      <c r="E10" s="15">
        <v>1</v>
      </c>
      <c r="F10" s="15">
        <v>2</v>
      </c>
      <c r="G10" s="15" t="s">
        <v>10</v>
      </c>
      <c r="H10" s="15">
        <v>4</v>
      </c>
      <c r="I10" s="15">
        <v>5</v>
      </c>
      <c r="J10" s="21" t="s">
        <v>11</v>
      </c>
    </row>
    <row r="11" spans="2:20" x14ac:dyDescent="0.2">
      <c r="B11" s="22"/>
      <c r="C11" s="23"/>
      <c r="D11" s="24"/>
      <c r="E11" s="25"/>
      <c r="F11" s="25"/>
      <c r="G11" s="25"/>
      <c r="H11" s="25"/>
      <c r="I11" s="25"/>
      <c r="J11" s="25"/>
    </row>
    <row r="12" spans="2:20" x14ac:dyDescent="0.2">
      <c r="B12" s="26" t="s">
        <v>13</v>
      </c>
      <c r="C12" s="27"/>
      <c r="D12" s="28"/>
      <c r="E12" s="29"/>
      <c r="F12" s="30"/>
      <c r="G12" s="30"/>
      <c r="H12" s="30"/>
      <c r="I12" s="30"/>
      <c r="J12" s="30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26"/>
      <c r="C13" s="27" t="s">
        <v>14</v>
      </c>
      <c r="D13" s="28"/>
      <c r="E13" s="30">
        <f>+E14+E15</f>
        <v>132312117.78169</v>
      </c>
      <c r="F13" s="30">
        <f t="shared" ref="F13:I13" si="0">+F14+F15</f>
        <v>9299254.7513100002</v>
      </c>
      <c r="G13" s="30">
        <f t="shared" si="0"/>
        <v>141611372.53299999</v>
      </c>
      <c r="H13" s="30">
        <f t="shared" si="0"/>
        <v>138467688.95585001</v>
      </c>
      <c r="I13" s="30">
        <f t="shared" si="0"/>
        <v>136770178.58137</v>
      </c>
      <c r="J13" s="30">
        <f>+J14+J15</f>
        <v>3143683.5771500003</v>
      </c>
    </row>
    <row r="14" spans="2:20" x14ac:dyDescent="0.2">
      <c r="B14" s="26"/>
      <c r="C14" s="27"/>
      <c r="D14" s="31" t="s">
        <v>15</v>
      </c>
      <c r="E14" s="32">
        <v>132312117.78169</v>
      </c>
      <c r="F14" s="32">
        <v>9299254.7513100002</v>
      </c>
      <c r="G14" s="32">
        <v>141611372.53299999</v>
      </c>
      <c r="H14" s="32">
        <v>138467688.95585001</v>
      </c>
      <c r="I14" s="32">
        <v>136770178.58137</v>
      </c>
      <c r="J14" s="32">
        <v>3143683.5771500003</v>
      </c>
    </row>
    <row r="15" spans="2:20" x14ac:dyDescent="0.2">
      <c r="B15" s="26"/>
      <c r="C15" s="27"/>
      <c r="D15" s="31" t="s">
        <v>16</v>
      </c>
      <c r="E15" s="32">
        <v>0</v>
      </c>
      <c r="F15" s="32">
        <v>0</v>
      </c>
      <c r="G15" s="32">
        <f>+E15+F15</f>
        <v>0</v>
      </c>
      <c r="H15" s="32">
        <v>0</v>
      </c>
      <c r="I15" s="32">
        <v>0</v>
      </c>
      <c r="J15" s="32">
        <f>+G15-H15</f>
        <v>0</v>
      </c>
    </row>
    <row r="16" spans="2:20" x14ac:dyDescent="0.2">
      <c r="B16" s="26"/>
      <c r="C16" s="27"/>
      <c r="D16" s="31"/>
      <c r="E16" s="33"/>
      <c r="F16" s="33"/>
      <c r="G16" s="33"/>
      <c r="H16" s="33"/>
      <c r="I16" s="33"/>
      <c r="J16" s="33"/>
    </row>
    <row r="17" spans="2:20" x14ac:dyDescent="0.2">
      <c r="B17" s="26"/>
      <c r="C17" s="27" t="s">
        <v>17</v>
      </c>
      <c r="D17" s="28"/>
      <c r="E17" s="30">
        <f>SUM(E18:E25)</f>
        <v>71565590.277759999</v>
      </c>
      <c r="F17" s="30">
        <f t="shared" ref="F17:J17" si="1">SUM(F18:F25)</f>
        <v>5807932.81231</v>
      </c>
      <c r="G17" s="30">
        <f t="shared" si="1"/>
        <v>77373523.049680009</v>
      </c>
      <c r="H17" s="30">
        <f t="shared" si="1"/>
        <v>73353937.071050003</v>
      </c>
      <c r="I17" s="30">
        <f t="shared" si="1"/>
        <v>68181533.446109995</v>
      </c>
      <c r="J17" s="30">
        <f t="shared" si="1"/>
        <v>4019586.01596</v>
      </c>
    </row>
    <row r="18" spans="2:20" x14ac:dyDescent="0.2">
      <c r="B18" s="26"/>
      <c r="C18" s="27"/>
      <c r="D18" s="31" t="s">
        <v>18</v>
      </c>
      <c r="E18" s="32">
        <v>49982635.484470002</v>
      </c>
      <c r="F18" s="32">
        <v>1580895.5</v>
      </c>
      <c r="G18" s="32">
        <v>51563530.944080003</v>
      </c>
      <c r="H18" s="32">
        <v>48990382.753970005</v>
      </c>
      <c r="I18" s="32">
        <v>46455701.728919998</v>
      </c>
      <c r="J18" s="32">
        <v>2573148.1901100003</v>
      </c>
    </row>
    <row r="19" spans="2:20" x14ac:dyDescent="0.2">
      <c r="B19" s="26"/>
      <c r="C19" s="27"/>
      <c r="D19" s="31" t="s">
        <v>42</v>
      </c>
      <c r="E19" s="32">
        <v>0</v>
      </c>
      <c r="F19" s="32">
        <v>0</v>
      </c>
      <c r="G19" s="32">
        <f>(+E19+F19)/1000</f>
        <v>0</v>
      </c>
      <c r="H19" s="32">
        <v>0</v>
      </c>
      <c r="I19" s="32">
        <v>0</v>
      </c>
      <c r="J19" s="32">
        <v>0</v>
      </c>
    </row>
    <row r="20" spans="2:20" x14ac:dyDescent="0.2">
      <c r="B20" s="26"/>
      <c r="C20" s="27"/>
      <c r="D20" s="31" t="s">
        <v>19</v>
      </c>
      <c r="E20" s="32">
        <v>4243598.5830899999</v>
      </c>
      <c r="F20" s="32">
        <v>3166302.13546</v>
      </c>
      <c r="G20" s="32">
        <v>7409900.7185500003</v>
      </c>
      <c r="H20" s="32">
        <v>6942153.2558800001</v>
      </c>
      <c r="I20" s="32">
        <v>6693759.5753100002</v>
      </c>
      <c r="J20" s="32">
        <v>467747.5</v>
      </c>
    </row>
    <row r="21" spans="2:20" x14ac:dyDescent="0.2">
      <c r="B21" s="26"/>
      <c r="C21" s="27"/>
      <c r="D21" s="31" t="s">
        <v>20</v>
      </c>
      <c r="E21" s="32">
        <v>4648026.2934300005</v>
      </c>
      <c r="F21" s="32">
        <v>175735.46396000005</v>
      </c>
      <c r="G21" s="32">
        <v>4823761.7573899999</v>
      </c>
      <c r="H21" s="32">
        <v>4602816.2066000002</v>
      </c>
      <c r="I21" s="32">
        <v>4236719.7789399996</v>
      </c>
      <c r="J21" s="32">
        <v>220945.55078999998</v>
      </c>
    </row>
    <row r="22" spans="2:20" x14ac:dyDescent="0.2">
      <c r="B22" s="26"/>
      <c r="C22" s="27"/>
      <c r="D22" s="31" t="s">
        <v>21</v>
      </c>
      <c r="E22" s="32">
        <v>1687240.33975</v>
      </c>
      <c r="F22" s="32">
        <v>-413311.41367999994</v>
      </c>
      <c r="G22" s="32">
        <v>1273928.92607</v>
      </c>
      <c r="H22" s="32">
        <v>859744.17350000003</v>
      </c>
      <c r="I22" s="32">
        <v>808666.36619000009</v>
      </c>
      <c r="J22" s="32">
        <v>414184.75257000001</v>
      </c>
      <c r="M22" s="3"/>
      <c r="N22" s="3"/>
      <c r="O22" s="3"/>
      <c r="P22" s="3"/>
      <c r="Q22" s="3"/>
      <c r="R22" s="3"/>
      <c r="S22" s="3"/>
    </row>
    <row r="23" spans="2:20" x14ac:dyDescent="0.2">
      <c r="B23" s="26"/>
      <c r="C23" s="27"/>
      <c r="D23" s="31" t="s">
        <v>22</v>
      </c>
      <c r="E23" s="32">
        <v>0</v>
      </c>
      <c r="F23" s="32">
        <v>0</v>
      </c>
      <c r="G23" s="32">
        <f>(+E23+F23)/1000</f>
        <v>0</v>
      </c>
      <c r="H23" s="32">
        <v>0</v>
      </c>
      <c r="I23" s="32">
        <v>0</v>
      </c>
      <c r="J23" s="32">
        <v>0</v>
      </c>
    </row>
    <row r="24" spans="2:20" x14ac:dyDescent="0.2">
      <c r="B24" s="26"/>
      <c r="C24" s="27"/>
      <c r="D24" s="31" t="s">
        <v>23</v>
      </c>
      <c r="E24" s="32">
        <v>1841775.98798</v>
      </c>
      <c r="F24" s="32">
        <v>-321249.10417000001</v>
      </c>
      <c r="G24" s="32">
        <v>1520526.88381</v>
      </c>
      <c r="H24" s="32">
        <v>1518988.594</v>
      </c>
      <c r="I24" s="32">
        <v>1490870.5114200001</v>
      </c>
      <c r="J24" s="32">
        <v>1538.28981</v>
      </c>
    </row>
    <row r="25" spans="2:20" x14ac:dyDescent="0.2">
      <c r="B25" s="26"/>
      <c r="C25" s="27"/>
      <c r="D25" s="31" t="s">
        <v>24</v>
      </c>
      <c r="E25" s="32">
        <v>9162313.58904</v>
      </c>
      <c r="F25" s="32">
        <v>1619560.2307399998</v>
      </c>
      <c r="G25" s="32">
        <v>10781873.819780001</v>
      </c>
      <c r="H25" s="32">
        <v>10439852.087100001</v>
      </c>
      <c r="I25" s="32">
        <v>8495815.4853300005</v>
      </c>
      <c r="J25" s="32">
        <v>342021.73268000002</v>
      </c>
    </row>
    <row r="26" spans="2:20" x14ac:dyDescent="0.2">
      <c r="B26" s="26"/>
      <c r="C26" s="27"/>
      <c r="D26" s="31"/>
      <c r="E26" s="33"/>
      <c r="F26" s="33"/>
      <c r="G26" s="33"/>
      <c r="H26" s="33"/>
      <c r="I26" s="33"/>
      <c r="J26" s="33"/>
    </row>
    <row r="27" spans="2:20" x14ac:dyDescent="0.2">
      <c r="B27" s="26"/>
      <c r="C27" s="27" t="s">
        <v>25</v>
      </c>
      <c r="D27" s="28"/>
      <c r="E27" s="30">
        <f>SUM(E28:E30)</f>
        <v>5647789.7587700002</v>
      </c>
      <c r="F27" s="30">
        <f t="shared" ref="F27:J27" si="2">SUM(F28:F30)</f>
        <v>-40516.68296000002</v>
      </c>
      <c r="G27" s="30">
        <f t="shared" si="2"/>
        <v>5607273.0758100003</v>
      </c>
      <c r="H27" s="30">
        <f t="shared" si="2"/>
        <v>5242188.5433100006</v>
      </c>
      <c r="I27" s="30">
        <f t="shared" si="2"/>
        <v>4757132.1729199998</v>
      </c>
      <c r="J27" s="30">
        <f t="shared" si="2"/>
        <v>365084.53249999997</v>
      </c>
    </row>
    <row r="28" spans="2:20" x14ac:dyDescent="0.2">
      <c r="B28" s="26"/>
      <c r="C28" s="27"/>
      <c r="D28" s="31" t="s">
        <v>26</v>
      </c>
      <c r="E28" s="32">
        <v>4700525.1023500003</v>
      </c>
      <c r="F28" s="32">
        <v>-69056.409660000019</v>
      </c>
      <c r="G28" s="32">
        <v>4631468.6926899999</v>
      </c>
      <c r="H28" s="32">
        <v>4423038.9952600002</v>
      </c>
      <c r="I28" s="32">
        <v>3976894.4443600001</v>
      </c>
      <c r="J28" s="32">
        <v>208429.69743</v>
      </c>
    </row>
    <row r="29" spans="2:20" x14ac:dyDescent="0.2">
      <c r="B29" s="26"/>
      <c r="C29" s="27"/>
      <c r="D29" s="31" t="s">
        <v>27</v>
      </c>
      <c r="E29" s="32">
        <v>947264.65642000001</v>
      </c>
      <c r="F29" s="32">
        <v>28539.726700000003</v>
      </c>
      <c r="G29" s="32">
        <v>975804.38312000001</v>
      </c>
      <c r="H29" s="32">
        <v>819149.54804999998</v>
      </c>
      <c r="I29" s="32">
        <v>780237.72855999996</v>
      </c>
      <c r="J29" s="32">
        <v>156654.83507</v>
      </c>
    </row>
    <row r="30" spans="2:20" x14ac:dyDescent="0.2">
      <c r="B30" s="26"/>
      <c r="C30" s="27"/>
      <c r="D30" s="31" t="s">
        <v>28</v>
      </c>
      <c r="E30" s="32">
        <v>0</v>
      </c>
      <c r="F30" s="32">
        <v>0</v>
      </c>
      <c r="G30" s="32">
        <f t="shared" ref="G30" si="3">+E30+F30</f>
        <v>0</v>
      </c>
      <c r="H30" s="32">
        <v>0</v>
      </c>
      <c r="I30" s="32">
        <v>0</v>
      </c>
      <c r="J30" s="32">
        <f t="shared" ref="J30" si="4">+G30-H30</f>
        <v>0</v>
      </c>
    </row>
    <row r="31" spans="2:20" x14ac:dyDescent="0.2">
      <c r="B31" s="26"/>
      <c r="C31" s="27"/>
      <c r="D31" s="31"/>
      <c r="E31" s="33"/>
      <c r="F31" s="33"/>
      <c r="G31" s="33"/>
      <c r="H31" s="33"/>
      <c r="I31" s="33"/>
      <c r="J31" s="33"/>
      <c r="M31" s="3"/>
      <c r="N31" s="3"/>
      <c r="O31" s="3"/>
      <c r="P31" s="3"/>
      <c r="Q31" s="3"/>
      <c r="R31" s="3"/>
      <c r="S31" s="3"/>
      <c r="T31" s="3"/>
    </row>
    <row r="32" spans="2:20" x14ac:dyDescent="0.2">
      <c r="B32" s="26"/>
      <c r="C32" s="27" t="s">
        <v>29</v>
      </c>
      <c r="D32" s="28"/>
      <c r="E32" s="30">
        <f>SUM(E33:E34)</f>
        <v>152037.15377999999</v>
      </c>
      <c r="F32" s="30">
        <f t="shared" ref="F32:J32" si="5">SUM(F33:F34)</f>
        <v>-87208.510970000003</v>
      </c>
      <c r="G32" s="30">
        <f t="shared" si="5"/>
        <v>64828.642810000005</v>
      </c>
      <c r="H32" s="30">
        <f t="shared" si="5"/>
        <v>57694.0556</v>
      </c>
      <c r="I32" s="30">
        <f t="shared" si="5"/>
        <v>49705.600930000001</v>
      </c>
      <c r="J32" s="30">
        <f t="shared" si="5"/>
        <v>7134.5872099999997</v>
      </c>
    </row>
    <row r="33" spans="2:10" x14ac:dyDescent="0.2">
      <c r="B33" s="26"/>
      <c r="C33" s="27"/>
      <c r="D33" s="31" t="s">
        <v>30</v>
      </c>
      <c r="E33" s="33">
        <v>0</v>
      </c>
      <c r="F33" s="33">
        <v>0</v>
      </c>
      <c r="G33" s="32">
        <f t="shared" ref="G33" si="6">+E33+F33</f>
        <v>0</v>
      </c>
      <c r="H33" s="33">
        <v>0</v>
      </c>
      <c r="I33" s="33">
        <v>0</v>
      </c>
      <c r="J33" s="32">
        <f t="shared" ref="J33" si="7">+G33-H33</f>
        <v>0</v>
      </c>
    </row>
    <row r="34" spans="2:10" x14ac:dyDescent="0.2">
      <c r="B34" s="26"/>
      <c r="C34" s="27"/>
      <c r="D34" s="31" t="s">
        <v>31</v>
      </c>
      <c r="E34" s="32">
        <v>152037.15377999999</v>
      </c>
      <c r="F34" s="32">
        <v>-87208.510970000003</v>
      </c>
      <c r="G34" s="32">
        <v>64828.642810000005</v>
      </c>
      <c r="H34" s="32">
        <v>57694.0556</v>
      </c>
      <c r="I34" s="32">
        <v>49705.600930000001</v>
      </c>
      <c r="J34" s="32">
        <v>7134.5872099999997</v>
      </c>
    </row>
    <row r="35" spans="2:10" x14ac:dyDescent="0.2">
      <c r="B35" s="26"/>
      <c r="C35" s="27"/>
      <c r="D35" s="31"/>
      <c r="E35" s="33"/>
      <c r="F35" s="33"/>
      <c r="G35" s="33"/>
      <c r="H35" s="33"/>
      <c r="I35" s="33"/>
      <c r="J35" s="33"/>
    </row>
    <row r="36" spans="2:10" x14ac:dyDescent="0.2">
      <c r="B36" s="26"/>
      <c r="C36" s="27" t="s">
        <v>32</v>
      </c>
      <c r="D36" s="28"/>
      <c r="E36" s="30">
        <f>SUM(E37:E40)</f>
        <v>19943.786</v>
      </c>
      <c r="F36" s="30">
        <f t="shared" ref="F36:J36" si="8">SUM(F37:F40)</f>
        <v>-7933.6639000000005</v>
      </c>
      <c r="G36" s="30">
        <f t="shared" si="8"/>
        <v>12010.122100000001</v>
      </c>
      <c r="H36" s="30">
        <f t="shared" si="8"/>
        <v>3491.1181299999998</v>
      </c>
      <c r="I36" s="30">
        <f t="shared" si="8"/>
        <v>3491.1181299999998</v>
      </c>
      <c r="J36" s="30">
        <f t="shared" si="8"/>
        <v>8519.0039700000016</v>
      </c>
    </row>
    <row r="37" spans="2:10" x14ac:dyDescent="0.2">
      <c r="B37" s="26"/>
      <c r="C37" s="27"/>
      <c r="D37" s="31" t="s">
        <v>33</v>
      </c>
      <c r="E37" s="33">
        <v>0</v>
      </c>
      <c r="F37" s="33">
        <v>0</v>
      </c>
      <c r="G37" s="32">
        <f t="shared" ref="G37:G40" si="9">+E37+F37</f>
        <v>0</v>
      </c>
      <c r="H37" s="33">
        <v>0</v>
      </c>
      <c r="I37" s="33">
        <v>0</v>
      </c>
      <c r="J37" s="32">
        <f t="shared" ref="J37:J40" si="10">+G37-H37</f>
        <v>0</v>
      </c>
    </row>
    <row r="38" spans="2:10" x14ac:dyDescent="0.2">
      <c r="B38" s="26"/>
      <c r="C38" s="27"/>
      <c r="D38" s="31" t="s">
        <v>34</v>
      </c>
      <c r="E38" s="32">
        <v>19943.786</v>
      </c>
      <c r="F38" s="32">
        <v>-7933.6639000000005</v>
      </c>
      <c r="G38" s="32">
        <v>12010.122100000001</v>
      </c>
      <c r="H38" s="32">
        <v>3491.1181299999998</v>
      </c>
      <c r="I38" s="32">
        <v>3491.1181299999998</v>
      </c>
      <c r="J38" s="32">
        <v>8519.0039700000016</v>
      </c>
    </row>
    <row r="39" spans="2:10" x14ac:dyDescent="0.2">
      <c r="B39" s="26"/>
      <c r="C39" s="27"/>
      <c r="D39" s="31" t="s">
        <v>35</v>
      </c>
      <c r="E39" s="33">
        <v>0</v>
      </c>
      <c r="F39" s="33">
        <v>0</v>
      </c>
      <c r="G39" s="32">
        <f t="shared" si="9"/>
        <v>0</v>
      </c>
      <c r="H39" s="33">
        <v>0</v>
      </c>
      <c r="I39" s="33">
        <v>0</v>
      </c>
      <c r="J39" s="32">
        <f t="shared" si="10"/>
        <v>0</v>
      </c>
    </row>
    <row r="40" spans="2:10" x14ac:dyDescent="0.2">
      <c r="B40" s="26"/>
      <c r="C40" s="27"/>
      <c r="D40" s="31" t="s">
        <v>36</v>
      </c>
      <c r="E40" s="33">
        <v>0</v>
      </c>
      <c r="F40" s="33">
        <v>0</v>
      </c>
      <c r="G40" s="32">
        <f t="shared" si="9"/>
        <v>0</v>
      </c>
      <c r="H40" s="33">
        <v>0</v>
      </c>
      <c r="I40" s="33">
        <v>0</v>
      </c>
      <c r="J40" s="32">
        <f t="shared" si="10"/>
        <v>0</v>
      </c>
    </row>
    <row r="41" spans="2:10" x14ac:dyDescent="0.2">
      <c r="B41" s="26"/>
      <c r="C41" s="27"/>
      <c r="D41" s="31"/>
      <c r="E41" s="33"/>
      <c r="F41" s="33"/>
      <c r="G41" s="33"/>
      <c r="H41" s="33"/>
      <c r="I41" s="33"/>
      <c r="J41" s="33"/>
    </row>
    <row r="42" spans="2:10" ht="15" customHeight="1" x14ac:dyDescent="0.2">
      <c r="B42" s="26"/>
      <c r="C42" s="27" t="s">
        <v>37</v>
      </c>
      <c r="D42" s="28"/>
      <c r="E42" s="30">
        <f>+E43</f>
        <v>17138858.361000001</v>
      </c>
      <c r="F42" s="30">
        <f t="shared" ref="F42:J42" si="11">+F43</f>
        <v>17296.414000000001</v>
      </c>
      <c r="G42" s="30">
        <f t="shared" si="11"/>
        <v>17156154.774999999</v>
      </c>
      <c r="H42" s="30">
        <f t="shared" si="11"/>
        <v>17156154.774999999</v>
      </c>
      <c r="I42" s="30">
        <f t="shared" si="11"/>
        <v>17156154.774999999</v>
      </c>
      <c r="J42" s="30">
        <f t="shared" si="11"/>
        <v>0</v>
      </c>
    </row>
    <row r="43" spans="2:10" x14ac:dyDescent="0.2">
      <c r="B43" s="26"/>
      <c r="C43" s="27"/>
      <c r="D43" s="31" t="s">
        <v>38</v>
      </c>
      <c r="E43" s="32">
        <v>17138858.361000001</v>
      </c>
      <c r="F43" s="32">
        <v>17296.414000000001</v>
      </c>
      <c r="G43" s="32">
        <v>17156154.774999999</v>
      </c>
      <c r="H43" s="32">
        <v>17156154.774999999</v>
      </c>
      <c r="I43" s="32">
        <v>17156154.774999999</v>
      </c>
      <c r="J43" s="32">
        <v>0</v>
      </c>
    </row>
    <row r="44" spans="2:10" x14ac:dyDescent="0.2">
      <c r="B44" s="26"/>
      <c r="C44" s="27"/>
      <c r="D44" s="28"/>
      <c r="E44" s="33"/>
      <c r="F44" s="33"/>
      <c r="G44" s="33"/>
      <c r="H44" s="33"/>
      <c r="I44" s="33"/>
      <c r="J44" s="30"/>
    </row>
    <row r="45" spans="2:10" x14ac:dyDescent="0.2">
      <c r="B45" s="26" t="s">
        <v>39</v>
      </c>
      <c r="C45" s="27"/>
      <c r="D45" s="28"/>
      <c r="E45" s="34">
        <v>28789685.572000001</v>
      </c>
      <c r="F45" s="34">
        <v>-25080.757789999963</v>
      </c>
      <c r="G45" s="34">
        <v>28764604.814209998</v>
      </c>
      <c r="H45" s="34">
        <v>28468862.753540002</v>
      </c>
      <c r="I45" s="34">
        <v>28468862.753540002</v>
      </c>
      <c r="J45" s="34">
        <v>295742.06067000004</v>
      </c>
    </row>
    <row r="46" spans="2:10" x14ac:dyDescent="0.2">
      <c r="B46" s="26"/>
      <c r="C46" s="27"/>
      <c r="D46" s="28"/>
      <c r="E46" s="34">
        <v>0</v>
      </c>
      <c r="F46" s="34">
        <v>0</v>
      </c>
      <c r="G46" s="34"/>
      <c r="H46" s="34"/>
      <c r="I46" s="34"/>
      <c r="J46" s="34">
        <v>0</v>
      </c>
    </row>
    <row r="47" spans="2:10" x14ac:dyDescent="0.2">
      <c r="B47" s="26" t="s">
        <v>40</v>
      </c>
      <c r="C47" s="27"/>
      <c r="D47" s="28"/>
      <c r="E47" s="34">
        <v>7028877.9409999996</v>
      </c>
      <c r="F47" s="34">
        <v>-2009923.5856999997</v>
      </c>
      <c r="G47" s="34">
        <v>5018954.3552999999</v>
      </c>
      <c r="H47" s="34">
        <v>5018954.3552999999</v>
      </c>
      <c r="I47" s="34">
        <v>5018954.3552999999</v>
      </c>
      <c r="J47" s="34">
        <v>0</v>
      </c>
    </row>
    <row r="48" spans="2:10" x14ac:dyDescent="0.2">
      <c r="B48" s="26"/>
      <c r="C48" s="27"/>
      <c r="D48" s="28"/>
      <c r="E48" s="30"/>
      <c r="F48" s="30"/>
      <c r="G48" s="30"/>
      <c r="H48" s="30"/>
      <c r="I48" s="30"/>
      <c r="J48" s="30"/>
    </row>
    <row r="49" spans="2:11" x14ac:dyDescent="0.2">
      <c r="B49" s="26" t="s">
        <v>41</v>
      </c>
      <c r="C49" s="27"/>
      <c r="D49" s="28"/>
      <c r="E49" s="34">
        <v>3243691.0090000001</v>
      </c>
      <c r="F49" s="34">
        <v>3723921.8931700001</v>
      </c>
      <c r="G49" s="34">
        <v>6967612.9021699997</v>
      </c>
      <c r="H49" s="34">
        <v>6967612.9021699997</v>
      </c>
      <c r="I49" s="34">
        <v>6967612.9021699997</v>
      </c>
      <c r="J49" s="34">
        <v>0</v>
      </c>
      <c r="K49" s="3"/>
    </row>
    <row r="50" spans="2:11" x14ac:dyDescent="0.2">
      <c r="B50" s="35"/>
      <c r="C50" s="36"/>
      <c r="D50" s="37"/>
      <c r="E50" s="38"/>
      <c r="F50" s="38"/>
      <c r="G50" s="38"/>
      <c r="H50" s="38"/>
      <c r="I50" s="38"/>
      <c r="J50" s="38"/>
    </row>
    <row r="51" spans="2:11" x14ac:dyDescent="0.2">
      <c r="B51" s="39"/>
      <c r="C51" s="40"/>
      <c r="D51" s="41" t="s">
        <v>43</v>
      </c>
      <c r="E51" s="42">
        <f>+E13+E17+E27+E32+E36+E42+E45+E47+E49</f>
        <v>265898591.64100003</v>
      </c>
      <c r="F51" s="42">
        <f t="shared" ref="F51:J51" si="12">+F13+F17+F27+F32+F36+F42+F45+F47+F49</f>
        <v>16677742.669470005</v>
      </c>
      <c r="G51" s="42">
        <f>+G13+G17+G27+G32+G36+G42+G45+G47+G49</f>
        <v>282576334.27007997</v>
      </c>
      <c r="H51" s="42">
        <f>+H13+H17+H27+H32+H36+H42+H45+H47+H49</f>
        <v>274736584.52994996</v>
      </c>
      <c r="I51" s="42">
        <f t="shared" si="12"/>
        <v>267373625.70547003</v>
      </c>
      <c r="J51" s="42">
        <f t="shared" si="12"/>
        <v>7839749.7774599995</v>
      </c>
      <c r="K51" s="3"/>
    </row>
    <row r="52" spans="2:11" x14ac:dyDescent="0.2">
      <c r="H52" s="5"/>
    </row>
    <row r="53" spans="2:11" x14ac:dyDescent="0.2">
      <c r="E53" s="3"/>
      <c r="F53" s="3"/>
      <c r="G53" s="3"/>
      <c r="H53" s="43"/>
      <c r="I53" s="3"/>
      <c r="J53" s="3"/>
      <c r="K53" s="3"/>
    </row>
    <row r="54" spans="2:11" x14ac:dyDescent="0.2">
      <c r="E54" s="3"/>
      <c r="F54" s="3"/>
      <c r="G54" s="3"/>
      <c r="H54" s="43"/>
      <c r="I54" s="43"/>
      <c r="J54" s="3"/>
      <c r="K54" s="3"/>
    </row>
    <row r="55" spans="2:11" x14ac:dyDescent="0.2">
      <c r="E55" s="44"/>
      <c r="F55" s="44"/>
      <c r="G55" s="44"/>
      <c r="H55" s="44"/>
      <c r="I55" s="44"/>
      <c r="J55" s="44"/>
    </row>
    <row r="56" spans="2:11" x14ac:dyDescent="0.2">
      <c r="F56" s="44"/>
      <c r="H56" s="44"/>
    </row>
    <row r="57" spans="2:11" x14ac:dyDescent="0.2">
      <c r="I57" s="44"/>
    </row>
    <row r="62" spans="2:11" x14ac:dyDescent="0.2">
      <c r="H62" s="3"/>
    </row>
    <row r="63" spans="2:11" x14ac:dyDescent="0.2">
      <c r="H63" s="44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2022-05-06T16:07:30Z</cp:lastPrinted>
  <dcterms:created xsi:type="dcterms:W3CDTF">2015-06-03T18:26:07Z</dcterms:created>
  <dcterms:modified xsi:type="dcterms:W3CDTF">2022-05-06T16:07:37Z</dcterms:modified>
</cp:coreProperties>
</file>