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archive\"/>
    </mc:Choice>
  </mc:AlternateContent>
  <xr:revisionPtr revIDLastSave="0" documentId="13_ncr:1_{734562CB-F0DB-4D29-A44E-DB93406743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lujo de efec" sheetId="5" r:id="rId1"/>
  </sheets>
  <calcPr calcId="181029"/>
</workbook>
</file>

<file path=xl/calcChain.xml><?xml version="1.0" encoding="utf-8"?>
<calcChain xmlns="http://schemas.openxmlformats.org/spreadsheetml/2006/main">
  <c r="F63" i="5" l="1"/>
  <c r="F62" i="5" s="1"/>
  <c r="F56" i="5"/>
  <c r="F73" i="5"/>
  <c r="G73" i="5" l="1"/>
  <c r="G68" i="5" s="1"/>
  <c r="G63" i="5"/>
  <c r="G62" i="5" s="1"/>
  <c r="G56" i="5"/>
  <c r="G52" i="5"/>
  <c r="G46" i="5"/>
  <c r="G58" i="5" s="1"/>
  <c r="G24" i="5"/>
  <c r="G8" i="5"/>
  <c r="G43" i="5" s="1"/>
  <c r="G77" i="5" l="1"/>
  <c r="G75" i="5"/>
  <c r="F8" i="5"/>
  <c r="F24" i="5"/>
  <c r="F46" i="5"/>
  <c r="F52" i="5"/>
  <c r="F68" i="5"/>
  <c r="F75" i="5" s="1"/>
  <c r="F58" i="5" l="1"/>
  <c r="F43" i="5"/>
  <c r="F77" i="5" l="1"/>
</calcChain>
</file>

<file path=xl/sharedStrings.xml><?xml version="1.0" encoding="utf-8"?>
<sst xmlns="http://schemas.openxmlformats.org/spreadsheetml/2006/main" count="64" uniqueCount="56">
  <si>
    <t>Estado de Flujos de Efectivo</t>
  </si>
  <si>
    <t>Flujos de efectivo de las Actividades de Gestión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</si>
  <si>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</si>
  <si>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</si>
  <si>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</si>
  <si>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</si>
  <si>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</si>
  <si>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</si>
  <si>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</si>
  <si>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</si>
  <si>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</si>
  <si>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</si>
  <si>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 y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</si>
  <si>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</si>
  <si>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</si>
  <si>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</si>
  <si>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</si>
  <si>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</si>
  <si>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Aplicación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</si>
  <si>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</si>
  <si>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</si>
  <si>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</si>
  <si>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</si>
  <si>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</si>
  <si>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</si>
  <si>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</si>
  <si>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</si>
  <si>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</si>
  <si>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</si>
  <si>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</si>
  <si>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</si>
  <si>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</si>
  <si>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</si>
  <si>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</si>
  <si>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</si>
  <si>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</si>
  <si>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</si>
  <si>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</si>
  <si>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Cuotas y Aportaciones de Seguridad</t>
  </si>
  <si>
    <t xml:space="preserve">Ingresos por Ventas de Bienes y Servicios </t>
  </si>
  <si>
    <t>Ingresos no comprendidos en las Fracciones de la Ley de Ingresos Causados en Ejercicios Fiscales Anteriores</t>
  </si>
  <si>
    <t>Pendientes de liquidación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</si>
  <si>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</si>
  <si>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</si>
  <si>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</si>
  <si>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</si>
  <si>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</si>
  <si>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</si>
  <si>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Otros orígenes de financiamiento</t>
  </si>
  <si>
    <t>Otras aplicaciones de financiamiento</t>
  </si>
  <si>
    <t>( Miles de Pesos )</t>
  </si>
  <si>
    <t>Cifras Preeliminares</t>
  </si>
  <si>
    <t>Mzo 20</t>
  </si>
  <si>
    <t>Sector Central del Poder Ejecutivo del Estado Libre y Soberano de México</t>
  </si>
  <si>
    <t>Del 1 de Enero al 31 de Marzo de 2021 y 2020</t>
  </si>
  <si>
    <t>Mzo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</si>
</sst>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8" xfId="0" quotePrefix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9" xfId="0" applyFont="1" applyFill="1" applyBorder="1"/>
    <xf numFmtId="0" fontId="3" fillId="0" borderId="0" xfId="0" applyFont="1" applyFill="1" applyBorder="1"/>
    <xf numFmtId="164" fontId="2" fillId="0" borderId="9" xfId="1" applyNumberFormat="1" applyFont="1" applyFill="1" applyBorder="1"/>
    <xf numFmtId="164" fontId="2" fillId="0" borderId="9" xfId="0" applyNumberFormat="1" applyFont="1" applyFill="1" applyBorder="1"/>
    <xf numFmtId="0" fontId="3" fillId="0" borderId="4" xfId="0" applyFont="1" applyFill="1" applyBorder="1"/>
    <xf numFmtId="164" fontId="3" fillId="0" borderId="9" xfId="0" applyNumberFormat="1" applyFont="1" applyFill="1" applyBorder="1"/>
    <xf numFmtId="0" fontId="3" fillId="0" borderId="9" xfId="0" applyFont="1" applyFill="1" applyBorder="1"/>
    <xf numFmtId="4" fontId="3" fillId="0" borderId="9" xfId="0" applyNumberFormat="1" applyFont="1" applyFill="1" applyBorder="1"/>
    <xf numFmtId="4" fontId="2" fillId="0" borderId="9" xfId="0" applyNumberFormat="1" applyFont="1" applyFill="1" applyBorder="1"/>
    <xf numFmtId="164" fontId="3" fillId="0" borderId="0" xfId="0" applyNumberFormat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1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showGridLines="0" tabSelected="1" workbookViewId="0">
      <selection activeCell="E12" sqref="E12"/>
    </sheetView>
  </sheetViews>
  <sheetFormatPr baseColWidth="10" defaultRowHeight="11.25" x14ac:dyDescent="0.2"/>
  <cols>
    <col min="1" max="1" width="11.85546875" style="4" customWidth="1"/>
    <col min="2" max="2" width="12.85546875" style="4" customWidth="1"/>
    <col min="3" max="3" width="24.85546875" style="4" customWidth="1"/>
    <col min="4" max="4" width="14.28515625" style="4" customWidth="1"/>
    <col min="5" max="5" width="26.85546875" style="4" customWidth="1"/>
    <col min="6" max="7" width="18.7109375" style="4" customWidth="1"/>
    <col min="8" max="16384" width="11.42578125" style="4"/>
  </cols>
  <sheetData>
    <row r="1" spans="1:7" ht="15" customHeight="1" x14ac:dyDescent="0.2">
      <c r="A1" s="1" t="s">
        <v>53</v>
      </c>
      <c r="B1" s="2"/>
      <c r="C1" s="2"/>
      <c r="D1" s="2"/>
      <c r="E1" s="2"/>
      <c r="F1" s="2"/>
      <c r="G1" s="3"/>
    </row>
    <row r="2" spans="1:7" ht="10.5" customHeight="1" x14ac:dyDescent="0.2">
      <c r="A2" s="5" t="s">
        <v>0</v>
      </c>
      <c r="B2" s="6"/>
      <c r="C2" s="6"/>
      <c r="D2" s="6"/>
      <c r="E2" s="6"/>
      <c r="F2" s="6"/>
      <c r="G2" s="7"/>
    </row>
    <row r="3" spans="1:7" ht="12" customHeight="1" x14ac:dyDescent="0.2">
      <c r="A3" s="5" t="s">
        <v>54</v>
      </c>
      <c r="B3" s="6"/>
      <c r="C3" s="6"/>
      <c r="D3" s="6"/>
      <c r="E3" s="6"/>
      <c r="F3" s="6"/>
      <c r="G3" s="7"/>
    </row>
    <row r="4" spans="1:7" ht="12" customHeight="1" x14ac:dyDescent="0.2">
      <c r="A4" s="8" t="s">
        <v>51</v>
      </c>
      <c r="B4" s="9"/>
      <c r="C4" s="9"/>
      <c r="D4" s="9"/>
      <c r="E4" s="9"/>
      <c r="F4" s="9"/>
      <c r="G4" s="10"/>
    </row>
    <row r="5" spans="1:7" ht="11.25" customHeight="1" thickBot="1" x14ac:dyDescent="0.25">
      <c r="A5" s="11" t="s">
        <v>50</v>
      </c>
      <c r="B5" s="12"/>
      <c r="C5" s="12"/>
      <c r="D5" s="12"/>
      <c r="E5" s="12"/>
      <c r="F5" s="12"/>
      <c r="G5" s="13"/>
    </row>
    <row r="6" spans="1:7" x14ac:dyDescent="0.2">
      <c r="A6" s="14"/>
      <c r="B6" s="15"/>
      <c r="C6" s="15"/>
      <c r="D6" s="15"/>
      <c r="E6" s="15"/>
      <c r="F6" s="16" t="s">
        <v>55</v>
      </c>
      <c r="G6" s="16" t="s">
        <v>52</v>
      </c>
    </row>
    <row r="7" spans="1:7" x14ac:dyDescent="0.2">
      <c r="A7" s="17" t="s">
        <v>1</v>
      </c>
      <c r="B7" s="18"/>
      <c r="C7" s="18"/>
      <c r="D7" s="18"/>
      <c r="E7" s="18"/>
      <c r="F7" s="19"/>
      <c r="G7" s="19"/>
    </row>
    <row r="8" spans="1:7" x14ac:dyDescent="0.2">
      <c r="A8" s="17" t="s">
        <v>2</v>
      </c>
      <c r="B8" s="18"/>
      <c r="C8" s="18"/>
      <c r="D8" s="18"/>
      <c r="E8" s="18"/>
      <c r="F8" s="21">
        <f>SUM(F10:F21)</f>
        <v>74786560.599999994</v>
      </c>
      <c r="G8" s="21">
        <f>SUM(G10:G21)</f>
        <v>73603726.892279997</v>
      </c>
    </row>
    <row r="9" spans="1:7" x14ac:dyDescent="0.2">
      <c r="A9" s="17"/>
      <c r="B9" s="18"/>
      <c r="C9" s="18"/>
      <c r="D9" s="18"/>
      <c r="E9" s="18"/>
      <c r="F9" s="22"/>
      <c r="G9" s="22"/>
    </row>
    <row r="10" spans="1:7" x14ac:dyDescent="0.2">
      <c r="A10" s="23" t="s">
        <v>3</v>
      </c>
      <c r="B10" s="20"/>
      <c r="C10" s="20"/>
      <c r="D10" s="20"/>
      <c r="E10" s="20"/>
      <c r="F10" s="24">
        <v>11681700.699999999</v>
      </c>
      <c r="G10" s="24">
        <v>9656498.1271900013</v>
      </c>
    </row>
    <row r="11" spans="1:7" x14ac:dyDescent="0.2">
      <c r="A11" s="23" t="s">
        <v>38</v>
      </c>
      <c r="B11" s="20"/>
      <c r="C11" s="20"/>
      <c r="D11" s="20"/>
      <c r="E11" s="20"/>
      <c r="F11" s="24">
        <v>0</v>
      </c>
      <c r="G11" s="24">
        <v>0</v>
      </c>
    </row>
    <row r="12" spans="1:7" x14ac:dyDescent="0.2">
      <c r="A12" s="23" t="s">
        <v>4</v>
      </c>
      <c r="B12" s="20"/>
      <c r="C12" s="20"/>
      <c r="D12" s="20"/>
      <c r="E12" s="20"/>
      <c r="F12" s="24">
        <v>173764</v>
      </c>
      <c r="G12" s="24">
        <v>182873.24286000003</v>
      </c>
    </row>
    <row r="13" spans="1:7" x14ac:dyDescent="0.2">
      <c r="A13" s="23" t="s">
        <v>5</v>
      </c>
      <c r="B13" s="20"/>
      <c r="C13" s="20"/>
      <c r="D13" s="20"/>
      <c r="E13" s="20"/>
      <c r="F13" s="24">
        <v>4093998.9</v>
      </c>
      <c r="G13" s="24">
        <v>3090745.9714699998</v>
      </c>
    </row>
    <row r="14" spans="1:7" x14ac:dyDescent="0.2">
      <c r="A14" s="23" t="s">
        <v>6</v>
      </c>
      <c r="B14" s="20"/>
      <c r="C14" s="20"/>
      <c r="D14" s="20"/>
      <c r="E14" s="20"/>
      <c r="F14" s="24">
        <v>112421.7</v>
      </c>
      <c r="G14" s="24">
        <v>221227.83437999999</v>
      </c>
    </row>
    <row r="15" spans="1:7" x14ac:dyDescent="0.2">
      <c r="A15" s="23" t="s">
        <v>7</v>
      </c>
      <c r="B15" s="20"/>
      <c r="C15" s="20"/>
      <c r="D15" s="20"/>
      <c r="E15" s="20"/>
      <c r="F15" s="24">
        <v>755549.8</v>
      </c>
      <c r="G15" s="24">
        <v>857728.98177999991</v>
      </c>
    </row>
    <row r="16" spans="1:7" x14ac:dyDescent="0.2">
      <c r="A16" s="23" t="s">
        <v>39</v>
      </c>
      <c r="B16" s="20"/>
      <c r="C16" s="20"/>
      <c r="D16" s="20"/>
      <c r="E16" s="20"/>
      <c r="F16" s="24">
        <v>0</v>
      </c>
      <c r="G16" s="24">
        <v>0</v>
      </c>
    </row>
    <row r="17" spans="1:7" x14ac:dyDescent="0.2">
      <c r="A17" s="23" t="s">
        <v>40</v>
      </c>
      <c r="B17" s="20"/>
      <c r="C17" s="20"/>
      <c r="D17" s="20"/>
      <c r="E17" s="20"/>
      <c r="F17" s="24">
        <v>0</v>
      </c>
      <c r="G17" s="24">
        <v>0</v>
      </c>
    </row>
    <row r="18" spans="1:7" ht="12.75" customHeight="1" x14ac:dyDescent="0.2">
      <c r="A18" s="23" t="s">
        <v>41</v>
      </c>
      <c r="B18" s="20"/>
      <c r="C18" s="20"/>
      <c r="D18" s="20"/>
      <c r="E18" s="20"/>
      <c r="F18" s="24">
        <v>0</v>
      </c>
      <c r="G18" s="24">
        <v>0</v>
      </c>
    </row>
    <row r="19" spans="1:7" x14ac:dyDescent="0.2">
      <c r="A19" s="23" t="s">
        <v>8</v>
      </c>
      <c r="B19" s="20"/>
      <c r="C19" s="20"/>
      <c r="D19" s="20"/>
      <c r="E19" s="20"/>
      <c r="F19" s="24">
        <v>0</v>
      </c>
      <c r="G19" s="24">
        <v>0</v>
      </c>
    </row>
    <row r="20" spans="1:7" x14ac:dyDescent="0.2">
      <c r="A20" s="23" t="s">
        <v>12</v>
      </c>
      <c r="B20" s="20"/>
      <c r="C20" s="20"/>
      <c r="D20" s="20"/>
      <c r="E20" s="20"/>
      <c r="F20" s="24">
        <v>57290562.299999997</v>
      </c>
      <c r="G20" s="24">
        <v>58986754.010089993</v>
      </c>
    </row>
    <row r="21" spans="1:7" x14ac:dyDescent="0.2">
      <c r="A21" s="23" t="s">
        <v>42</v>
      </c>
      <c r="B21" s="20"/>
      <c r="C21" s="20"/>
      <c r="D21" s="20"/>
      <c r="E21" s="20"/>
      <c r="F21" s="24">
        <v>678563.2</v>
      </c>
      <c r="G21" s="24">
        <v>607898.72450999997</v>
      </c>
    </row>
    <row r="22" spans="1:7" x14ac:dyDescent="0.2">
      <c r="A22" s="23"/>
      <c r="B22" s="20"/>
      <c r="C22" s="20"/>
      <c r="D22" s="20"/>
      <c r="E22" s="20"/>
      <c r="F22" s="24"/>
      <c r="G22" s="24"/>
    </row>
    <row r="23" spans="1:7" ht="10.5" customHeight="1" x14ac:dyDescent="0.2">
      <c r="A23" s="23"/>
      <c r="B23" s="20"/>
      <c r="C23" s="20"/>
      <c r="D23" s="20"/>
      <c r="E23" s="20"/>
      <c r="F23" s="25"/>
      <c r="G23" s="25"/>
    </row>
    <row r="24" spans="1:7" x14ac:dyDescent="0.2">
      <c r="A24" s="17" t="s">
        <v>18</v>
      </c>
      <c r="B24" s="18"/>
      <c r="C24" s="18"/>
      <c r="D24" s="18"/>
      <c r="E24" s="18"/>
      <c r="F24" s="21">
        <f>SUM(F26:F41)</f>
        <v>63922045.79999999</v>
      </c>
      <c r="G24" s="21">
        <f>SUM(G26:G41)</f>
        <v>64562258.518149994</v>
      </c>
    </row>
    <row r="25" spans="1:7" x14ac:dyDescent="0.2">
      <c r="A25" s="17"/>
      <c r="B25" s="18"/>
      <c r="C25" s="18"/>
      <c r="D25" s="18"/>
      <c r="E25" s="18"/>
      <c r="F25" s="22"/>
      <c r="G25" s="22"/>
    </row>
    <row r="26" spans="1:7" x14ac:dyDescent="0.2">
      <c r="A26" s="23" t="s">
        <v>19</v>
      </c>
      <c r="B26" s="20"/>
      <c r="C26" s="20"/>
      <c r="D26" s="20"/>
      <c r="E26" s="20"/>
      <c r="F26" s="24">
        <v>15081605.6</v>
      </c>
      <c r="G26" s="24">
        <v>14602053.98195</v>
      </c>
    </row>
    <row r="27" spans="1:7" x14ac:dyDescent="0.2">
      <c r="A27" s="23" t="s">
        <v>20</v>
      </c>
      <c r="B27" s="20"/>
      <c r="C27" s="20"/>
      <c r="D27" s="20"/>
      <c r="E27" s="20"/>
      <c r="F27" s="24">
        <v>41413.5</v>
      </c>
      <c r="G27" s="24">
        <v>15847.195949999999</v>
      </c>
    </row>
    <row r="28" spans="1:7" x14ac:dyDescent="0.2">
      <c r="A28" s="23" t="s">
        <v>21</v>
      </c>
      <c r="B28" s="20"/>
      <c r="C28" s="20"/>
      <c r="D28" s="20"/>
      <c r="E28" s="20"/>
      <c r="F28" s="24">
        <v>2713958.2</v>
      </c>
      <c r="G28" s="24">
        <v>2796350.6546199997</v>
      </c>
    </row>
    <row r="29" spans="1:7" x14ac:dyDescent="0.2">
      <c r="A29" s="23" t="s">
        <v>13</v>
      </c>
      <c r="B29" s="20"/>
      <c r="C29" s="20"/>
      <c r="D29" s="20"/>
      <c r="E29" s="20"/>
      <c r="F29" s="24">
        <v>4073189.2</v>
      </c>
      <c r="G29" s="24">
        <v>4263313.5915000001</v>
      </c>
    </row>
    <row r="30" spans="1:7" x14ac:dyDescent="0.2">
      <c r="A30" s="23" t="s">
        <v>14</v>
      </c>
      <c r="B30" s="20"/>
      <c r="C30" s="20"/>
      <c r="D30" s="20"/>
      <c r="E30" s="20"/>
      <c r="F30" s="24">
        <v>4906304.9000000004</v>
      </c>
      <c r="G30" s="24">
        <v>0</v>
      </c>
    </row>
    <row r="31" spans="1:7" x14ac:dyDescent="0.2">
      <c r="A31" s="23" t="s">
        <v>15</v>
      </c>
      <c r="B31" s="20"/>
      <c r="C31" s="20"/>
      <c r="D31" s="20"/>
      <c r="E31" s="20"/>
      <c r="F31" s="24">
        <v>0</v>
      </c>
      <c r="G31" s="24">
        <v>3278901.2036899999</v>
      </c>
    </row>
    <row r="32" spans="1:7" x14ac:dyDescent="0.2">
      <c r="A32" s="23" t="s">
        <v>16</v>
      </c>
      <c r="B32" s="20"/>
      <c r="C32" s="20"/>
      <c r="D32" s="20"/>
      <c r="E32" s="20"/>
      <c r="F32" s="24">
        <v>86068.2</v>
      </c>
      <c r="G32" s="24">
        <v>94823.509540000014</v>
      </c>
    </row>
    <row r="33" spans="1:7" x14ac:dyDescent="0.2">
      <c r="A33" s="23" t="s">
        <v>17</v>
      </c>
      <c r="B33" s="20"/>
      <c r="C33" s="20"/>
      <c r="D33" s="20"/>
      <c r="E33" s="20"/>
      <c r="F33" s="24">
        <v>0</v>
      </c>
      <c r="G33" s="24">
        <v>0</v>
      </c>
    </row>
    <row r="34" spans="1:7" x14ac:dyDescent="0.2">
      <c r="A34" s="23" t="s">
        <v>22</v>
      </c>
      <c r="B34" s="20"/>
      <c r="C34" s="20"/>
      <c r="D34" s="20"/>
      <c r="E34" s="20"/>
      <c r="F34" s="24">
        <v>17220187.699999999</v>
      </c>
      <c r="G34" s="24">
        <v>17741918.950349998</v>
      </c>
    </row>
    <row r="35" spans="1:7" x14ac:dyDescent="0.2">
      <c r="A35" s="23" t="s">
        <v>23</v>
      </c>
      <c r="B35" s="20"/>
      <c r="C35" s="20"/>
      <c r="D35" s="20"/>
      <c r="E35" s="20"/>
      <c r="F35" s="24">
        <v>0</v>
      </c>
      <c r="G35" s="24">
        <v>0</v>
      </c>
    </row>
    <row r="36" spans="1:7" x14ac:dyDescent="0.2">
      <c r="A36" s="23" t="s">
        <v>24</v>
      </c>
      <c r="B36" s="20"/>
      <c r="C36" s="20"/>
      <c r="D36" s="20"/>
      <c r="E36" s="20"/>
      <c r="F36" s="24">
        <v>0</v>
      </c>
      <c r="G36" s="24">
        <v>800</v>
      </c>
    </row>
    <row r="37" spans="1:7" x14ac:dyDescent="0.2">
      <c r="A37" s="23" t="s">
        <v>25</v>
      </c>
      <c r="B37" s="20"/>
      <c r="C37" s="20"/>
      <c r="D37" s="20"/>
      <c r="E37" s="20"/>
      <c r="F37" s="24">
        <v>0</v>
      </c>
      <c r="G37" s="24">
        <v>0</v>
      </c>
    </row>
    <row r="38" spans="1:7" x14ac:dyDescent="0.2">
      <c r="A38" s="23" t="s">
        <v>9</v>
      </c>
      <c r="B38" s="20"/>
      <c r="C38" s="20"/>
      <c r="D38" s="20"/>
      <c r="E38" s="20"/>
      <c r="F38" s="24">
        <v>7618846.7999999998</v>
      </c>
      <c r="G38" s="24">
        <v>7580038.0108400006</v>
      </c>
    </row>
    <row r="39" spans="1:7" ht="12.75" customHeight="1" x14ac:dyDescent="0.2">
      <c r="A39" s="23" t="s">
        <v>10</v>
      </c>
      <c r="B39" s="20"/>
      <c r="C39" s="20"/>
      <c r="D39" s="20"/>
      <c r="E39" s="20"/>
      <c r="F39" s="24">
        <v>4545762.4000000004</v>
      </c>
      <c r="G39" s="24">
        <v>4596825.4557100004</v>
      </c>
    </row>
    <row r="40" spans="1:7" ht="12.75" customHeight="1" x14ac:dyDescent="0.2">
      <c r="A40" s="23" t="s">
        <v>11</v>
      </c>
      <c r="B40" s="20"/>
      <c r="C40" s="20"/>
      <c r="D40" s="20"/>
      <c r="E40" s="20"/>
      <c r="F40" s="24">
        <v>344.3</v>
      </c>
      <c r="G40" s="24">
        <v>5244.4639999999999</v>
      </c>
    </row>
    <row r="41" spans="1:7" ht="12" customHeight="1" x14ac:dyDescent="0.2">
      <c r="A41" s="23" t="s">
        <v>43</v>
      </c>
      <c r="B41" s="20"/>
      <c r="C41" s="20"/>
      <c r="D41" s="20"/>
      <c r="E41" s="20"/>
      <c r="F41" s="24">
        <v>7634365</v>
      </c>
      <c r="G41" s="24">
        <v>9586141.5</v>
      </c>
    </row>
    <row r="42" spans="1:7" x14ac:dyDescent="0.2">
      <c r="A42" s="23"/>
      <c r="B42" s="20"/>
      <c r="C42" s="20"/>
      <c r="D42" s="20"/>
      <c r="E42" s="20"/>
      <c r="F42" s="25"/>
      <c r="G42" s="25"/>
    </row>
    <row r="43" spans="1:7" x14ac:dyDescent="0.2">
      <c r="A43" s="17" t="s">
        <v>26</v>
      </c>
      <c r="B43" s="18"/>
      <c r="C43" s="18"/>
      <c r="D43" s="18"/>
      <c r="E43" s="18"/>
      <c r="F43" s="21">
        <f>+F8-F24</f>
        <v>10864514.800000004</v>
      </c>
      <c r="G43" s="21">
        <f>+G8-G24</f>
        <v>9041468.3741300032</v>
      </c>
    </row>
    <row r="44" spans="1:7" ht="8.25" customHeight="1" x14ac:dyDescent="0.2">
      <c r="A44" s="23"/>
      <c r="B44" s="20"/>
      <c r="C44" s="20"/>
      <c r="D44" s="20"/>
      <c r="E44" s="20"/>
      <c r="F44" s="24"/>
      <c r="G44" s="24"/>
    </row>
    <row r="45" spans="1:7" x14ac:dyDescent="0.2">
      <c r="A45" s="17" t="s">
        <v>27</v>
      </c>
      <c r="B45" s="18"/>
      <c r="C45" s="18"/>
      <c r="D45" s="18"/>
      <c r="E45" s="18"/>
      <c r="F45" s="22"/>
      <c r="G45" s="22"/>
    </row>
    <row r="46" spans="1:7" x14ac:dyDescent="0.2">
      <c r="A46" s="17" t="s">
        <v>2</v>
      </c>
      <c r="B46" s="18"/>
      <c r="C46" s="18"/>
      <c r="D46" s="18"/>
      <c r="E46" s="18"/>
      <c r="F46" s="21">
        <f>SUM(F48:F50)</f>
        <v>391.5</v>
      </c>
      <c r="G46" s="21">
        <f>SUM(G48:G50)</f>
        <v>26490.9</v>
      </c>
    </row>
    <row r="47" spans="1:7" x14ac:dyDescent="0.2">
      <c r="A47" s="17"/>
      <c r="B47" s="18"/>
      <c r="C47" s="18"/>
      <c r="D47" s="18"/>
      <c r="E47" s="18"/>
      <c r="F47" s="22"/>
      <c r="G47" s="22"/>
    </row>
    <row r="48" spans="1:7" x14ac:dyDescent="0.2">
      <c r="A48" s="23" t="s">
        <v>44</v>
      </c>
      <c r="B48" s="20"/>
      <c r="C48" s="20"/>
      <c r="D48" s="20"/>
      <c r="E48" s="20"/>
      <c r="F48" s="24">
        <v>0</v>
      </c>
      <c r="G48" s="24">
        <v>0</v>
      </c>
    </row>
    <row r="49" spans="1:7" x14ac:dyDescent="0.2">
      <c r="A49" s="23" t="s">
        <v>45</v>
      </c>
      <c r="B49" s="20"/>
      <c r="C49" s="20"/>
      <c r="D49" s="20"/>
      <c r="E49" s="20"/>
      <c r="F49" s="24">
        <v>0</v>
      </c>
      <c r="G49" s="24">
        <v>0</v>
      </c>
    </row>
    <row r="50" spans="1:7" x14ac:dyDescent="0.2">
      <c r="A50" s="23" t="s">
        <v>46</v>
      </c>
      <c r="B50" s="20"/>
      <c r="C50" s="20"/>
      <c r="D50" s="20"/>
      <c r="E50" s="20"/>
      <c r="F50" s="24">
        <v>391.5</v>
      </c>
      <c r="G50" s="24">
        <v>26490.9</v>
      </c>
    </row>
    <row r="51" spans="1:7" x14ac:dyDescent="0.2">
      <c r="A51" s="23"/>
      <c r="B51" s="20"/>
      <c r="C51" s="20"/>
      <c r="D51" s="20"/>
      <c r="E51" s="20"/>
      <c r="F51" s="24"/>
      <c r="G51" s="24"/>
    </row>
    <row r="52" spans="1:7" x14ac:dyDescent="0.2">
      <c r="A52" s="17" t="s">
        <v>18</v>
      </c>
      <c r="B52" s="18"/>
      <c r="C52" s="18"/>
      <c r="D52" s="18"/>
      <c r="E52" s="18"/>
      <c r="F52" s="21">
        <f>SUM(F54:F56)</f>
        <v>6533850.5999999996</v>
      </c>
      <c r="G52" s="21">
        <f>SUM(G54:G56)</f>
        <v>1048490.6</v>
      </c>
    </row>
    <row r="53" spans="1:7" x14ac:dyDescent="0.2">
      <c r="A53" s="17"/>
      <c r="B53" s="18"/>
      <c r="C53" s="18"/>
      <c r="D53" s="18"/>
      <c r="E53" s="18"/>
      <c r="F53" s="22"/>
      <c r="G53" s="22"/>
    </row>
    <row r="54" spans="1:7" x14ac:dyDescent="0.2">
      <c r="A54" s="23" t="s">
        <v>44</v>
      </c>
      <c r="B54" s="20"/>
      <c r="C54" s="20"/>
      <c r="D54" s="20"/>
      <c r="E54" s="20"/>
      <c r="F54" s="24">
        <v>3733518.4</v>
      </c>
      <c r="G54" s="24">
        <v>408950</v>
      </c>
    </row>
    <row r="55" spans="1:7" x14ac:dyDescent="0.2">
      <c r="A55" s="23" t="s">
        <v>45</v>
      </c>
      <c r="B55" s="20"/>
      <c r="C55" s="20"/>
      <c r="D55" s="20"/>
      <c r="E55" s="20"/>
      <c r="F55" s="24">
        <v>0</v>
      </c>
      <c r="G55" s="24">
        <v>0</v>
      </c>
    </row>
    <row r="56" spans="1:7" x14ac:dyDescent="0.2">
      <c r="A56" s="23" t="s">
        <v>47</v>
      </c>
      <c r="B56" s="20"/>
      <c r="C56" s="20"/>
      <c r="D56" s="20"/>
      <c r="E56" s="20"/>
      <c r="F56" s="24">
        <f>2666974.2+133358</f>
        <v>2800332.2</v>
      </c>
      <c r="G56" s="24">
        <f>531520.2+108020.4</f>
        <v>639540.6</v>
      </c>
    </row>
    <row r="57" spans="1:7" x14ac:dyDescent="0.2">
      <c r="A57" s="17"/>
      <c r="B57" s="18"/>
      <c r="C57" s="18"/>
      <c r="D57" s="18"/>
      <c r="E57" s="18"/>
      <c r="F57" s="22"/>
      <c r="G57" s="22"/>
    </row>
    <row r="58" spans="1:7" x14ac:dyDescent="0.2">
      <c r="A58" s="17" t="s">
        <v>28</v>
      </c>
      <c r="B58" s="18"/>
      <c r="C58" s="18"/>
      <c r="D58" s="18"/>
      <c r="E58" s="18"/>
      <c r="F58" s="21">
        <f>+F46-F52</f>
        <v>-6533459.0999999996</v>
      </c>
      <c r="G58" s="21">
        <f>+G46-G52</f>
        <v>-1021999.7</v>
      </c>
    </row>
    <row r="59" spans="1:7" x14ac:dyDescent="0.2">
      <c r="A59" s="23"/>
      <c r="B59" s="20"/>
      <c r="C59" s="20"/>
      <c r="D59" s="20"/>
      <c r="E59" s="20"/>
      <c r="F59" s="26"/>
      <c r="G59" s="26"/>
    </row>
    <row r="60" spans="1:7" x14ac:dyDescent="0.2">
      <c r="A60" s="23"/>
      <c r="B60" s="20"/>
      <c r="C60" s="20"/>
      <c r="D60" s="20"/>
      <c r="E60" s="20"/>
      <c r="F60" s="26"/>
      <c r="G60" s="26"/>
    </row>
    <row r="61" spans="1:7" x14ac:dyDescent="0.2">
      <c r="A61" s="17" t="s">
        <v>29</v>
      </c>
      <c r="B61" s="18"/>
      <c r="C61" s="18"/>
      <c r="D61" s="18"/>
      <c r="E61" s="18"/>
      <c r="F61" s="27"/>
      <c r="G61" s="27"/>
    </row>
    <row r="62" spans="1:7" x14ac:dyDescent="0.2">
      <c r="A62" s="17" t="s">
        <v>2</v>
      </c>
      <c r="B62" s="18"/>
      <c r="C62" s="18"/>
      <c r="D62" s="18"/>
      <c r="E62" s="18"/>
      <c r="F62" s="21">
        <f>+F63+F66</f>
        <v>373702.2</v>
      </c>
      <c r="G62" s="21">
        <f>+G63+G66</f>
        <v>673634.6</v>
      </c>
    </row>
    <row r="63" spans="1:7" ht="13.5" customHeight="1" x14ac:dyDescent="0.2">
      <c r="A63" s="23" t="s">
        <v>30</v>
      </c>
      <c r="B63" s="20"/>
      <c r="C63" s="20"/>
      <c r="D63" s="20"/>
      <c r="E63" s="20"/>
      <c r="F63" s="24">
        <f>+F65</f>
        <v>368755.7</v>
      </c>
      <c r="G63" s="24">
        <f>+G65</f>
        <v>673634.6</v>
      </c>
    </row>
    <row r="64" spans="1:7" ht="11.25" customHeight="1" x14ac:dyDescent="0.2">
      <c r="A64" s="23" t="s">
        <v>31</v>
      </c>
      <c r="B64" s="20"/>
      <c r="C64" s="20"/>
      <c r="D64" s="20"/>
      <c r="E64" s="20"/>
      <c r="F64" s="24">
        <v>0</v>
      </c>
      <c r="G64" s="24">
        <v>0</v>
      </c>
    </row>
    <row r="65" spans="1:7" x14ac:dyDescent="0.2">
      <c r="A65" s="23" t="s">
        <v>32</v>
      </c>
      <c r="B65" s="20"/>
      <c r="C65" s="20"/>
      <c r="D65" s="20"/>
      <c r="E65" s="20"/>
      <c r="F65" s="24">
        <v>368755.7</v>
      </c>
      <c r="G65" s="24">
        <v>673634.6</v>
      </c>
    </row>
    <row r="66" spans="1:7" x14ac:dyDescent="0.2">
      <c r="A66" s="23" t="s">
        <v>48</v>
      </c>
      <c r="B66" s="20"/>
      <c r="C66" s="20"/>
      <c r="D66" s="20"/>
      <c r="E66" s="20"/>
      <c r="F66" s="24">
        <v>4946.5</v>
      </c>
      <c r="G66" s="24">
        <v>0</v>
      </c>
    </row>
    <row r="67" spans="1:7" x14ac:dyDescent="0.2">
      <c r="A67" s="23"/>
      <c r="B67" s="20"/>
      <c r="C67" s="20"/>
      <c r="D67" s="20"/>
      <c r="E67" s="20"/>
      <c r="F67" s="26"/>
      <c r="G67" s="26"/>
    </row>
    <row r="68" spans="1:7" x14ac:dyDescent="0.2">
      <c r="A68" s="17" t="s">
        <v>18</v>
      </c>
      <c r="B68" s="18"/>
      <c r="C68" s="18"/>
      <c r="D68" s="18"/>
      <c r="E68" s="18"/>
      <c r="F68" s="21">
        <f>SUM(F69:F73)</f>
        <v>6441026.2999999998</v>
      </c>
      <c r="G68" s="21">
        <f>SUM(G69:G73)</f>
        <v>8321246</v>
      </c>
    </row>
    <row r="69" spans="1:7" x14ac:dyDescent="0.2">
      <c r="A69" s="23"/>
      <c r="B69" s="20"/>
      <c r="C69" s="20"/>
      <c r="D69" s="20"/>
      <c r="E69" s="20"/>
      <c r="F69" s="24"/>
      <c r="G69" s="24"/>
    </row>
    <row r="70" spans="1:7" x14ac:dyDescent="0.2">
      <c r="A70" s="23" t="s">
        <v>33</v>
      </c>
      <c r="B70" s="20"/>
      <c r="C70" s="20"/>
      <c r="D70" s="20"/>
      <c r="E70" s="20"/>
      <c r="F70" s="24">
        <v>0</v>
      </c>
      <c r="G70" s="24">
        <v>0</v>
      </c>
    </row>
    <row r="71" spans="1:7" ht="12.75" customHeight="1" x14ac:dyDescent="0.2">
      <c r="A71" s="23" t="s">
        <v>31</v>
      </c>
      <c r="B71" s="20"/>
      <c r="C71" s="20"/>
      <c r="D71" s="20"/>
      <c r="E71" s="20"/>
      <c r="F71" s="24">
        <v>0</v>
      </c>
      <c r="G71" s="24">
        <v>0</v>
      </c>
    </row>
    <row r="72" spans="1:7" x14ac:dyDescent="0.2">
      <c r="A72" s="23" t="s">
        <v>32</v>
      </c>
      <c r="B72" s="20"/>
      <c r="C72" s="20"/>
      <c r="D72" s="20"/>
      <c r="E72" s="20"/>
      <c r="F72" s="24">
        <v>0</v>
      </c>
      <c r="G72" s="24">
        <v>0</v>
      </c>
    </row>
    <row r="73" spans="1:7" x14ac:dyDescent="0.2">
      <c r="A73" s="23" t="s">
        <v>49</v>
      </c>
      <c r="B73" s="20"/>
      <c r="C73" s="20"/>
      <c r="D73" s="20"/>
      <c r="E73" s="20"/>
      <c r="F73" s="24">
        <f>33380.3+6407646</f>
        <v>6441026.2999999998</v>
      </c>
      <c r="G73" s="24">
        <f>1249158.6+26130.3+7045957.1</f>
        <v>8321246</v>
      </c>
    </row>
    <row r="74" spans="1:7" x14ac:dyDescent="0.2">
      <c r="A74" s="23"/>
      <c r="B74" s="20"/>
      <c r="C74" s="20"/>
      <c r="D74" s="20"/>
      <c r="E74" s="20"/>
      <c r="F74" s="24"/>
      <c r="G74" s="24"/>
    </row>
    <row r="75" spans="1:7" x14ac:dyDescent="0.2">
      <c r="A75" s="17" t="s">
        <v>34</v>
      </c>
      <c r="B75" s="18"/>
      <c r="C75" s="18"/>
      <c r="D75" s="18"/>
      <c r="E75" s="18"/>
      <c r="F75" s="21">
        <f>+F62-F68</f>
        <v>-6067324.0999999996</v>
      </c>
      <c r="G75" s="21">
        <f>+G62-G68</f>
        <v>-7647611.4000000004</v>
      </c>
    </row>
    <row r="76" spans="1:7" x14ac:dyDescent="0.2">
      <c r="A76" s="23"/>
      <c r="B76" s="20"/>
      <c r="C76" s="20"/>
      <c r="D76" s="20"/>
      <c r="E76" s="20"/>
      <c r="F76" s="24"/>
      <c r="G76" s="24"/>
    </row>
    <row r="77" spans="1:7" x14ac:dyDescent="0.2">
      <c r="A77" s="17" t="s">
        <v>35</v>
      </c>
      <c r="B77" s="18"/>
      <c r="C77" s="18"/>
      <c r="D77" s="18"/>
      <c r="E77" s="18"/>
      <c r="F77" s="21">
        <f>+F43+F58+F75</f>
        <v>-1736268.3999999948</v>
      </c>
      <c r="G77" s="21">
        <f>+G43+G58+G75</f>
        <v>371857.2741300026</v>
      </c>
    </row>
    <row r="78" spans="1:7" x14ac:dyDescent="0.2">
      <c r="A78" s="17"/>
      <c r="B78" s="18"/>
      <c r="C78" s="18"/>
      <c r="D78" s="18"/>
      <c r="E78" s="18"/>
      <c r="F78" s="22"/>
      <c r="G78" s="22"/>
    </row>
    <row r="79" spans="1:7" x14ac:dyDescent="0.2">
      <c r="A79" s="17" t="s">
        <v>36</v>
      </c>
      <c r="B79" s="18"/>
      <c r="C79" s="18"/>
      <c r="D79" s="18"/>
      <c r="E79" s="18"/>
      <c r="F79" s="22">
        <v>10330727.9</v>
      </c>
      <c r="G79" s="22">
        <v>9841430</v>
      </c>
    </row>
    <row r="80" spans="1:7" ht="12" customHeight="1" x14ac:dyDescent="0.2">
      <c r="A80" s="17" t="s">
        <v>37</v>
      </c>
      <c r="B80" s="18"/>
      <c r="C80" s="18"/>
      <c r="D80" s="18"/>
      <c r="E80" s="18"/>
      <c r="F80" s="22">
        <v>8594459.5</v>
      </c>
      <c r="G80" s="22">
        <v>10213287.300000001</v>
      </c>
    </row>
    <row r="81" spans="1:7" x14ac:dyDescent="0.2">
      <c r="A81" s="23"/>
      <c r="B81" s="20"/>
      <c r="C81" s="20"/>
      <c r="D81" s="20"/>
      <c r="E81" s="20"/>
      <c r="F81" s="25"/>
      <c r="G81" s="25"/>
    </row>
    <row r="82" spans="1:7" ht="12" thickBot="1" x14ac:dyDescent="0.25">
      <c r="A82" s="29"/>
      <c r="B82" s="30"/>
      <c r="C82" s="30"/>
      <c r="D82" s="30"/>
      <c r="E82" s="30"/>
      <c r="F82" s="31"/>
      <c r="G82" s="31"/>
    </row>
    <row r="83" spans="1:7" x14ac:dyDescent="0.2">
      <c r="A83" s="20"/>
      <c r="B83" s="20"/>
      <c r="C83" s="20"/>
      <c r="D83" s="20"/>
      <c r="E83" s="20"/>
      <c r="F83" s="20"/>
      <c r="G83" s="20"/>
    </row>
    <row r="84" spans="1:7" x14ac:dyDescent="0.2">
      <c r="A84" s="20"/>
      <c r="B84" s="20"/>
      <c r="C84" s="20"/>
      <c r="D84" s="20"/>
      <c r="E84" s="20"/>
      <c r="F84" s="28"/>
      <c r="G84" s="28"/>
    </row>
    <row r="85" spans="1:7" ht="14.25" customHeight="1" x14ac:dyDescent="0.2">
      <c r="A85" s="20"/>
      <c r="B85" s="20"/>
      <c r="C85" s="20"/>
      <c r="D85" s="20"/>
      <c r="E85" s="20"/>
      <c r="F85" s="28"/>
      <c r="G85" s="20"/>
    </row>
    <row r="86" spans="1:7" x14ac:dyDescent="0.2">
      <c r="A86" s="20"/>
      <c r="B86" s="20"/>
      <c r="C86" s="20"/>
      <c r="D86" s="20"/>
      <c r="E86" s="20"/>
      <c r="F86" s="28"/>
      <c r="G86" s="20"/>
    </row>
  </sheetData>
  <mergeCells count="5">
    <mergeCell ref="A1:G1"/>
    <mergeCell ref="A2:G2"/>
    <mergeCell ref="A3:G3"/>
    <mergeCell ref="A5:G5"/>
    <mergeCell ref="A4:G4"/>
  </mergeCells>
  <printOptions horizontalCentered="1"/>
  <pageMargins left="0.39370078740157483" right="0.39370078740157483" top="0.39370078740157483" bottom="0.3937007874015748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UIPPE</cp:lastModifiedBy>
  <cp:lastPrinted>2021-04-30T16:19:12Z</cp:lastPrinted>
  <dcterms:created xsi:type="dcterms:W3CDTF">2015-03-21T02:42:56Z</dcterms:created>
  <dcterms:modified xsi:type="dcterms:W3CDTF">2021-04-30T16:19:17Z</dcterms:modified>
</cp:coreProperties>
</file>