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365C7D0D-89CB-4984-A1D7-6B6A06A45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" sheetId="8" r:id="rId1"/>
  </sheets>
  <definedNames>
    <definedName name="_xlnm.Print_Area" localSheetId="0">sep!$A$1:$G$69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8" l="1"/>
  <c r="G55" i="8"/>
  <c r="G49" i="8"/>
  <c r="G45" i="8"/>
  <c r="G35" i="8"/>
  <c r="G31" i="8"/>
  <c r="G17" i="8"/>
  <c r="G8" i="8"/>
  <c r="G65" i="8" l="1"/>
  <c r="G27" i="8"/>
  <c r="F62" i="8"/>
  <c r="F55" i="8"/>
  <c r="F49" i="8"/>
  <c r="F45" i="8"/>
  <c r="F35" i="8"/>
  <c r="F31" i="8"/>
  <c r="F17" i="8"/>
  <c r="F8" i="8"/>
  <c r="G67" i="8" l="1"/>
  <c r="F65" i="8"/>
  <c r="F27" i="8"/>
  <c r="F67" i="8" l="1"/>
</calcChain>
</file>

<file path=xl/sharedStrings.xml><?xml version="1.0" encoding="utf-8"?>
<sst xmlns="http://schemas.openxmlformats.org/spreadsheetml/2006/main" count="60" uniqueCount="60">
  <si>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</si>
  <si>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</si>
  <si>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</si>
  <si>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</si>
  <si>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</si>
  <si>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</si>
  <si>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</si>
  <si>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</si>
  <si>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</si>
  <si>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</si>
  <si>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</si>
  <si>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</si>
  <si>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</si>
  <si>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</si>
  <si>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</si>
  <si>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</si>
  <si>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</si>
  <si>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</si>
  <si>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</si>
  <si>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</si>
  <si>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</si>
  <si>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</si>
  <si>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</si>
  <si>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</si>
  <si>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</si>
  <si>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</si>
  <si>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</si>
  <si>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</si>
  <si>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</si>
  <si>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</si>
  <si>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</si>
  <si>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</si>
  <si>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</si>
  <si>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</si>
  <si>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</si>
  <si>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</si>
  <si>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</si>
  <si>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</si>
  <si>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</si>
  <si>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</si>
  <si>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</si>
  <si>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</si>
  <si>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</si>
  <si>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</si>
  <si>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</si>
  <si>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</si>
  <si>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</si>
  <si>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</si>
  <si>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</si>
  <si>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</si>
  <si>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</si>
  <si>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</si>
  <si>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</si>
  <si>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</si>
  <si>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</si>
  <si>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</si>
  <si>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</si>
  <si>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( Miles de pesos )</t>
  </si>
  <si>
    <t>Sector Central del Poder Ejecutivo del Gobierno del Estado de México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</si>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</sst>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164" fontId="3" fillId="0" borderId="1" xfId="0" applyNumberFormat="1" applyFont="1" applyFill="1" applyBorder="1"/>
    <xf numFmtId="0" fontId="3" fillId="0" borderId="4" xfId="0" applyFont="1" applyFill="1" applyBorder="1"/>
    <xf numFmtId="165" fontId="3" fillId="0" borderId="8" xfId="1" applyNumberFormat="1" applyFont="1" applyFill="1" applyBorder="1"/>
    <xf numFmtId="165" fontId="4" fillId="0" borderId="8" xfId="1" applyNumberFormat="1" applyFont="1" applyFill="1" applyBorder="1"/>
    <xf numFmtId="4" fontId="4" fillId="0" borderId="8" xfId="1" applyNumberFormat="1" applyFont="1" applyFill="1" applyBorder="1"/>
    <xf numFmtId="43" fontId="3" fillId="0" borderId="0" xfId="1" applyFont="1" applyFill="1"/>
    <xf numFmtId="43" fontId="3" fillId="0" borderId="0" xfId="0" applyNumberFormat="1" applyFont="1" applyFill="1"/>
    <xf numFmtId="165" fontId="3" fillId="0" borderId="0" xfId="0" applyNumberFormat="1" applyFont="1" applyFill="1"/>
    <xf numFmtId="0" fontId="6" fillId="0" borderId="4" xfId="0" applyFont="1" applyFill="1" applyBorder="1"/>
    <xf numFmtId="0" fontId="6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65" fontId="3" fillId="0" borderId="9" xfId="1" applyNumberFormat="1" applyFont="1" applyFill="1" applyBorder="1"/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Z71"/>
  <sheetViews>
    <sheetView showGridLines="0" tabSelected="1" workbookViewId="0">
      <selection activeCell="H16" sqref="H16"/>
    </sheetView>
  </sheetViews>
  <sheetFormatPr baseColWidth="10" defaultRowHeight="12" x14ac:dyDescent="0.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42.5703125" style="1" customWidth="1"/>
    <col min="6" max="6" width="23.7109375" style="1" customWidth="1"/>
    <col min="7" max="7" width="21.5703125" style="1" customWidth="1"/>
    <col min="8" max="8" width="18.7109375" style="1" bestFit="1" customWidth="1"/>
    <col min="9" max="16384" width="11.42578125" style="1"/>
  </cols>
  <sheetData>
    <row r="1" spans="1:7 16380:16380" x14ac:dyDescent="0.2">
      <c r="A1" s="24" t="s">
        <v>58</v>
      </c>
      <c r="B1" s="24"/>
      <c r="C1" s="24"/>
      <c r="D1" s="24"/>
      <c r="E1" s="24"/>
      <c r="F1" s="24"/>
      <c r="G1" s="24"/>
    </row>
    <row r="2" spans="1:7 16380:16380" x14ac:dyDescent="0.2">
      <c r="A2" s="25" t="s">
        <v>19</v>
      </c>
      <c r="B2" s="25"/>
      <c r="C2" s="25"/>
      <c r="D2" s="25"/>
      <c r="E2" s="25"/>
      <c r="F2" s="25"/>
      <c r="G2" s="25"/>
    </row>
    <row r="3" spans="1:7 16380:16380" ht="14.25" customHeight="1" x14ac:dyDescent="0.2">
      <c r="A3" s="25" t="s">
        <v>59</v>
      </c>
      <c r="B3" s="25"/>
      <c r="C3" s="25"/>
      <c r="D3" s="25"/>
      <c r="E3" s="25"/>
      <c r="F3" s="25"/>
      <c r="G3" s="25"/>
    </row>
    <row r="4" spans="1:7 16380:16380" ht="14.25" customHeight="1" x14ac:dyDescent="0.2">
      <c r="A4" s="25" t="s">
        <v>57</v>
      </c>
      <c r="B4" s="25"/>
      <c r="C4" s="25"/>
      <c r="D4" s="25"/>
      <c r="E4" s="25"/>
      <c r="F4" s="25"/>
      <c r="G4" s="25"/>
    </row>
    <row r="5" spans="1:7 16380:16380" x14ac:dyDescent="0.2">
      <c r="A5" s="25"/>
      <c r="B5" s="25"/>
      <c r="C5" s="25"/>
      <c r="D5" s="25"/>
      <c r="E5" s="25"/>
      <c r="F5" s="25"/>
      <c r="G5" s="25"/>
    </row>
    <row r="6" spans="1:7 16380:16380" x14ac:dyDescent="0.2">
      <c r="A6" s="2"/>
      <c r="B6" s="3"/>
      <c r="C6" s="3"/>
      <c r="D6" s="3"/>
      <c r="E6" s="3"/>
      <c r="F6" s="26">
        <v>2022</v>
      </c>
      <c r="G6" s="26">
        <v>2021</v>
      </c>
    </row>
    <row r="7" spans="1:7 16380:16380" ht="12.75" x14ac:dyDescent="0.2">
      <c r="A7" s="4" t="s">
        <v>20</v>
      </c>
      <c r="B7" s="5"/>
      <c r="C7" s="5"/>
      <c r="D7" s="5"/>
      <c r="E7" s="6"/>
      <c r="F7" s="7"/>
      <c r="G7" s="7"/>
    </row>
    <row r="8" spans="1:7 16380:16380" x14ac:dyDescent="0.2">
      <c r="A8" s="8" t="s">
        <v>21</v>
      </c>
      <c r="B8" s="9"/>
      <c r="C8" s="9"/>
      <c r="D8" s="9"/>
      <c r="E8" s="6"/>
      <c r="F8" s="10">
        <f>SUM(F9:F15)</f>
        <v>39622560</v>
      </c>
      <c r="G8" s="10">
        <f>SUM(G9:G15)</f>
        <v>35410154.600000001</v>
      </c>
      <c r="XEZ8" s="11"/>
    </row>
    <row r="9" spans="1:7 16380:16380" x14ac:dyDescent="0.2">
      <c r="A9" s="12" t="s">
        <v>0</v>
      </c>
      <c r="B9" s="6"/>
      <c r="C9" s="6"/>
      <c r="D9" s="6"/>
      <c r="E9" s="6"/>
      <c r="F9" s="13">
        <v>24626301.899999999</v>
      </c>
      <c r="G9" s="13">
        <v>22785947.600000001</v>
      </c>
    </row>
    <row r="10" spans="1:7 16380:16380" x14ac:dyDescent="0.2">
      <c r="A10" s="12" t="s">
        <v>49</v>
      </c>
      <c r="B10" s="6"/>
      <c r="C10" s="6"/>
      <c r="D10" s="6"/>
      <c r="E10" s="6"/>
      <c r="F10" s="13">
        <v>0</v>
      </c>
      <c r="G10" s="13">
        <v>0</v>
      </c>
    </row>
    <row r="11" spans="1:7 16380:16380" x14ac:dyDescent="0.2">
      <c r="A11" s="12" t="s">
        <v>1</v>
      </c>
      <c r="B11" s="6"/>
      <c r="C11" s="6"/>
      <c r="D11" s="6"/>
      <c r="E11" s="6"/>
      <c r="F11" s="13">
        <v>556506.19999999995</v>
      </c>
      <c r="G11" s="13">
        <v>703868.3</v>
      </c>
    </row>
    <row r="12" spans="1:7 16380:16380" x14ac:dyDescent="0.2">
      <c r="A12" s="12" t="s">
        <v>2</v>
      </c>
      <c r="B12" s="6"/>
      <c r="C12" s="6"/>
      <c r="D12" s="6"/>
      <c r="E12" s="6"/>
      <c r="F12" s="13">
        <v>8686631.4000000004</v>
      </c>
      <c r="G12" s="13">
        <v>8283278</v>
      </c>
    </row>
    <row r="13" spans="1:7 16380:16380" x14ac:dyDescent="0.2">
      <c r="A13" s="12" t="s">
        <v>50</v>
      </c>
      <c r="B13" s="6"/>
      <c r="C13" s="6"/>
      <c r="D13" s="6"/>
      <c r="E13" s="6"/>
      <c r="F13" s="13">
        <v>1640820.2</v>
      </c>
      <c r="G13" s="13">
        <v>611956.69999999995</v>
      </c>
    </row>
    <row r="14" spans="1:7 16380:16380" x14ac:dyDescent="0.2">
      <c r="A14" s="12" t="s">
        <v>51</v>
      </c>
      <c r="B14" s="6"/>
      <c r="C14" s="6"/>
      <c r="D14" s="6"/>
      <c r="E14" s="6"/>
      <c r="F14" s="13">
        <v>4112300.3</v>
      </c>
      <c r="G14" s="13">
        <v>3025104</v>
      </c>
    </row>
    <row r="15" spans="1:7 16380:16380" x14ac:dyDescent="0.2">
      <c r="A15" s="12" t="s">
        <v>52</v>
      </c>
      <c r="B15" s="6"/>
      <c r="C15" s="6"/>
      <c r="D15" s="6"/>
      <c r="E15" s="6"/>
      <c r="F15" s="13">
        <v>0</v>
      </c>
      <c r="G15" s="13">
        <v>0</v>
      </c>
    </row>
    <row r="16" spans="1:7 16380:16380" ht="12.75" customHeight="1" x14ac:dyDescent="0.2">
      <c r="A16" s="8" t="s">
        <v>53</v>
      </c>
      <c r="B16" s="9"/>
      <c r="C16" s="9"/>
      <c r="D16" s="9"/>
      <c r="E16" s="6"/>
      <c r="F16" s="14"/>
      <c r="G16" s="14"/>
    </row>
    <row r="17" spans="1:7" ht="12.75" customHeight="1" x14ac:dyDescent="0.2">
      <c r="A17" s="8" t="s">
        <v>54</v>
      </c>
      <c r="B17" s="9"/>
      <c r="C17" s="9"/>
      <c r="D17" s="9"/>
      <c r="E17" s="6"/>
      <c r="F17" s="14">
        <f>SUM(F18:F19)</f>
        <v>241895840.40000001</v>
      </c>
      <c r="G17" s="14">
        <f>SUM(G18:G19)</f>
        <v>223491505.30000001</v>
      </c>
    </row>
    <row r="18" spans="1:7" x14ac:dyDescent="0.2">
      <c r="A18" s="12" t="s">
        <v>55</v>
      </c>
      <c r="B18" s="6"/>
      <c r="C18" s="6"/>
      <c r="D18" s="6"/>
      <c r="E18" s="6"/>
      <c r="F18" s="13">
        <v>237918207.80000001</v>
      </c>
      <c r="G18" s="13">
        <v>217435443.80000001</v>
      </c>
    </row>
    <row r="19" spans="1:7" x14ac:dyDescent="0.2">
      <c r="A19" s="12" t="s">
        <v>56</v>
      </c>
      <c r="B19" s="6"/>
      <c r="C19" s="6"/>
      <c r="D19" s="6"/>
      <c r="E19" s="6"/>
      <c r="F19" s="13">
        <v>3977632.6</v>
      </c>
      <c r="G19" s="13">
        <v>6056061.5</v>
      </c>
    </row>
    <row r="20" spans="1:7" x14ac:dyDescent="0.2">
      <c r="A20" s="8" t="s">
        <v>22</v>
      </c>
      <c r="B20" s="9"/>
      <c r="C20" s="9"/>
      <c r="D20" s="9"/>
      <c r="E20" s="6"/>
      <c r="F20" s="14">
        <v>0</v>
      </c>
      <c r="G20" s="14">
        <v>0</v>
      </c>
    </row>
    <row r="21" spans="1:7" x14ac:dyDescent="0.2">
      <c r="A21" s="12" t="s">
        <v>23</v>
      </c>
      <c r="B21" s="6"/>
      <c r="C21" s="6"/>
      <c r="D21" s="6"/>
      <c r="E21" s="6"/>
      <c r="F21" s="13">
        <v>0</v>
      </c>
      <c r="G21" s="13">
        <v>0</v>
      </c>
    </row>
    <row r="22" spans="1:7" x14ac:dyDescent="0.2">
      <c r="A22" s="12" t="s">
        <v>24</v>
      </c>
      <c r="B22" s="6"/>
      <c r="C22" s="6"/>
      <c r="D22" s="6"/>
      <c r="E22" s="6"/>
      <c r="F22" s="13">
        <v>0</v>
      </c>
      <c r="G22" s="13">
        <v>0</v>
      </c>
    </row>
    <row r="23" spans="1:7" x14ac:dyDescent="0.2">
      <c r="A23" s="12" t="s">
        <v>25</v>
      </c>
      <c r="B23" s="6"/>
      <c r="C23" s="6"/>
      <c r="D23" s="6"/>
      <c r="E23" s="6"/>
      <c r="F23" s="13">
        <v>0</v>
      </c>
      <c r="G23" s="13">
        <v>0</v>
      </c>
    </row>
    <row r="24" spans="1:7" x14ac:dyDescent="0.2">
      <c r="A24" s="12" t="s">
        <v>26</v>
      </c>
      <c r="B24" s="6"/>
      <c r="C24" s="6"/>
      <c r="D24" s="6"/>
      <c r="E24" s="6"/>
      <c r="F24" s="14">
        <v>0</v>
      </c>
      <c r="G24" s="14">
        <v>0</v>
      </c>
    </row>
    <row r="25" spans="1:7" x14ac:dyDescent="0.2">
      <c r="A25" s="12" t="s">
        <v>27</v>
      </c>
      <c r="B25" s="6"/>
      <c r="C25" s="6"/>
      <c r="D25" s="6"/>
      <c r="E25" s="6"/>
      <c r="F25" s="14">
        <v>0</v>
      </c>
      <c r="G25" s="14">
        <v>0</v>
      </c>
    </row>
    <row r="26" spans="1:7" x14ac:dyDescent="0.2">
      <c r="A26" s="12"/>
      <c r="B26" s="6"/>
      <c r="C26" s="6"/>
      <c r="D26" s="6"/>
      <c r="E26" s="6"/>
      <c r="F26" s="15"/>
      <c r="G26" s="15"/>
    </row>
    <row r="27" spans="1:7" x14ac:dyDescent="0.2">
      <c r="A27" s="8" t="s">
        <v>28</v>
      </c>
      <c r="B27" s="9"/>
      <c r="C27" s="9"/>
      <c r="D27" s="9"/>
      <c r="E27" s="6"/>
      <c r="F27" s="14">
        <f>+F8+F17+F20+F24+F25</f>
        <v>281518400.39999998</v>
      </c>
      <c r="G27" s="14">
        <f>+G8+G17+G20+G24+G25</f>
        <v>258901659.90000001</v>
      </c>
    </row>
    <row r="28" spans="1:7" x14ac:dyDescent="0.2">
      <c r="A28" s="12"/>
      <c r="B28" s="6"/>
      <c r="C28" s="6"/>
      <c r="D28" s="6"/>
      <c r="E28" s="6"/>
      <c r="F28" s="7"/>
      <c r="G28" s="7"/>
    </row>
    <row r="29" spans="1:7" x14ac:dyDescent="0.2">
      <c r="A29" s="12"/>
      <c r="B29" s="6"/>
      <c r="C29" s="6"/>
      <c r="D29" s="6"/>
      <c r="E29" s="6"/>
      <c r="F29" s="13"/>
      <c r="G29" s="13"/>
    </row>
    <row r="30" spans="1:7" x14ac:dyDescent="0.2">
      <c r="A30" s="8" t="s">
        <v>29</v>
      </c>
      <c r="B30" s="9"/>
      <c r="C30" s="9"/>
      <c r="D30" s="9"/>
      <c r="E30" s="6"/>
      <c r="F30" s="14"/>
      <c r="G30" s="14"/>
    </row>
    <row r="31" spans="1:7" x14ac:dyDescent="0.2">
      <c r="A31" s="8" t="s">
        <v>30</v>
      </c>
      <c r="B31" s="9"/>
      <c r="C31" s="9"/>
      <c r="D31" s="9"/>
      <c r="E31" s="6"/>
      <c r="F31" s="14">
        <f>+F32+F33+F34</f>
        <v>80401114</v>
      </c>
      <c r="G31" s="14">
        <f>+G32+G33+G34</f>
        <v>75164962.299999997</v>
      </c>
    </row>
    <row r="32" spans="1:7" x14ac:dyDescent="0.2">
      <c r="A32" s="12" t="s">
        <v>12</v>
      </c>
      <c r="B32" s="6"/>
      <c r="C32" s="6"/>
      <c r="D32" s="6"/>
      <c r="E32" s="6"/>
      <c r="F32" s="13">
        <v>68155602.799999997</v>
      </c>
      <c r="G32" s="13">
        <v>63531384.399999999</v>
      </c>
    </row>
    <row r="33" spans="1:8" x14ac:dyDescent="0.2">
      <c r="A33" s="12" t="s">
        <v>13</v>
      </c>
      <c r="B33" s="6"/>
      <c r="C33" s="6"/>
      <c r="D33" s="6"/>
      <c r="E33" s="6"/>
      <c r="F33" s="13">
        <v>2195920</v>
      </c>
      <c r="G33" s="13">
        <v>1996066.2</v>
      </c>
    </row>
    <row r="34" spans="1:8" x14ac:dyDescent="0.2">
      <c r="A34" s="12" t="s">
        <v>14</v>
      </c>
      <c r="B34" s="6"/>
      <c r="C34" s="6"/>
      <c r="D34" s="6"/>
      <c r="E34" s="6"/>
      <c r="F34" s="13">
        <v>10049591.199999999</v>
      </c>
      <c r="G34" s="13">
        <v>9637511.6999999993</v>
      </c>
    </row>
    <row r="35" spans="1:8" x14ac:dyDescent="0.2">
      <c r="A35" s="8" t="s">
        <v>31</v>
      </c>
      <c r="B35" s="9"/>
      <c r="C35" s="9"/>
      <c r="D35" s="9"/>
      <c r="E35" s="6"/>
      <c r="F35" s="14">
        <f>SUM(F36:F44)</f>
        <v>124710795.19999999</v>
      </c>
      <c r="G35" s="14">
        <f>SUM(G36:G44)</f>
        <v>108862505.09999999</v>
      </c>
    </row>
    <row r="36" spans="1:8" x14ac:dyDescent="0.2">
      <c r="A36" s="12" t="s">
        <v>7</v>
      </c>
      <c r="B36" s="6"/>
      <c r="C36" s="6"/>
      <c r="D36" s="6"/>
      <c r="E36" s="6"/>
      <c r="F36" s="13">
        <v>17449255.699999999</v>
      </c>
      <c r="G36" s="13">
        <v>19359091.100000001</v>
      </c>
    </row>
    <row r="37" spans="1:8" x14ac:dyDescent="0.2">
      <c r="A37" s="12" t="s">
        <v>8</v>
      </c>
      <c r="B37" s="6"/>
      <c r="C37" s="6"/>
      <c r="D37" s="6"/>
      <c r="E37" s="6"/>
      <c r="F37" s="13">
        <v>0</v>
      </c>
      <c r="G37" s="13">
        <v>0</v>
      </c>
    </row>
    <row r="38" spans="1:8" x14ac:dyDescent="0.2">
      <c r="A38" s="12" t="s">
        <v>9</v>
      </c>
      <c r="B38" s="6"/>
      <c r="C38" s="6"/>
      <c r="D38" s="6"/>
      <c r="E38" s="6"/>
      <c r="F38" s="13">
        <v>5849750.4000000004</v>
      </c>
      <c r="G38" s="13">
        <v>6115938</v>
      </c>
    </row>
    <row r="39" spans="1:8" x14ac:dyDescent="0.2">
      <c r="A39" s="12" t="s">
        <v>10</v>
      </c>
      <c r="B39" s="6"/>
      <c r="C39" s="6"/>
      <c r="D39" s="6"/>
      <c r="E39" s="6"/>
      <c r="F39" s="13">
        <v>11279592.699999999</v>
      </c>
      <c r="G39" s="13">
        <v>2980879.9</v>
      </c>
    </row>
    <row r="40" spans="1:8" x14ac:dyDescent="0.2">
      <c r="A40" s="12" t="s">
        <v>11</v>
      </c>
      <c r="B40" s="6"/>
      <c r="C40" s="6"/>
      <c r="D40" s="6"/>
      <c r="E40" s="6"/>
      <c r="F40" s="13">
        <v>4832.3</v>
      </c>
      <c r="G40" s="13">
        <v>3491.1</v>
      </c>
      <c r="H40" s="16"/>
    </row>
    <row r="41" spans="1:8" x14ac:dyDescent="0.2">
      <c r="A41" s="12" t="s">
        <v>15</v>
      </c>
      <c r="B41" s="6"/>
      <c r="C41" s="6"/>
      <c r="D41" s="6"/>
      <c r="E41" s="6"/>
      <c r="F41" s="13">
        <v>89996186.799999997</v>
      </c>
      <c r="G41" s="13">
        <v>80313786.5</v>
      </c>
    </row>
    <row r="42" spans="1:8" x14ac:dyDescent="0.2">
      <c r="A42" s="12" t="s">
        <v>16</v>
      </c>
      <c r="B42" s="6"/>
      <c r="C42" s="6"/>
      <c r="D42" s="6"/>
      <c r="E42" s="6"/>
      <c r="F42" s="13">
        <v>0</v>
      </c>
      <c r="G42" s="13">
        <v>0</v>
      </c>
    </row>
    <row r="43" spans="1:8" x14ac:dyDescent="0.2">
      <c r="A43" s="12" t="s">
        <v>17</v>
      </c>
      <c r="B43" s="6"/>
      <c r="C43" s="6"/>
      <c r="D43" s="6"/>
      <c r="E43" s="6"/>
      <c r="F43" s="13">
        <v>131177.29999999999</v>
      </c>
      <c r="G43" s="13">
        <v>89318.5</v>
      </c>
    </row>
    <row r="44" spans="1:8" x14ac:dyDescent="0.2">
      <c r="A44" s="12" t="s">
        <v>18</v>
      </c>
      <c r="B44" s="6"/>
      <c r="C44" s="6"/>
      <c r="D44" s="6"/>
      <c r="E44" s="6"/>
      <c r="F44" s="13">
        <v>0</v>
      </c>
      <c r="G44" s="13">
        <v>0</v>
      </c>
      <c r="H44" s="17"/>
    </row>
    <row r="45" spans="1:8" x14ac:dyDescent="0.2">
      <c r="A45" s="8" t="s">
        <v>3</v>
      </c>
      <c r="B45" s="9"/>
      <c r="C45" s="9"/>
      <c r="D45" s="9"/>
      <c r="E45" s="6"/>
      <c r="F45" s="14">
        <f>SUM(F46:F48)</f>
        <v>52760431.100000001</v>
      </c>
      <c r="G45" s="14">
        <f>SUM(G46:G48)</f>
        <v>45632801.899999999</v>
      </c>
      <c r="H45" s="17"/>
    </row>
    <row r="46" spans="1:8" x14ac:dyDescent="0.2">
      <c r="A46" s="12" t="s">
        <v>4</v>
      </c>
      <c r="B46" s="6"/>
      <c r="C46" s="6"/>
      <c r="D46" s="6"/>
      <c r="E46" s="6"/>
      <c r="F46" s="13">
        <v>33290964.699999999</v>
      </c>
      <c r="G46" s="13">
        <v>28460990.699999999</v>
      </c>
    </row>
    <row r="47" spans="1:8" ht="12.75" customHeight="1" x14ac:dyDescent="0.2">
      <c r="A47" s="12" t="s">
        <v>5</v>
      </c>
      <c r="B47" s="6"/>
      <c r="C47" s="6"/>
      <c r="D47" s="6"/>
      <c r="E47" s="6"/>
      <c r="F47" s="13">
        <v>19447004</v>
      </c>
      <c r="G47" s="13">
        <v>17156154.800000001</v>
      </c>
    </row>
    <row r="48" spans="1:8" ht="12.75" customHeight="1" x14ac:dyDescent="0.2">
      <c r="A48" s="12" t="s">
        <v>6</v>
      </c>
      <c r="B48" s="6"/>
      <c r="C48" s="6"/>
      <c r="D48" s="6"/>
      <c r="E48" s="6"/>
      <c r="F48" s="13">
        <v>22462.400000000001</v>
      </c>
      <c r="G48" s="13">
        <v>15656.4</v>
      </c>
      <c r="H48" s="17"/>
    </row>
    <row r="49" spans="1:9" ht="12" customHeight="1" x14ac:dyDescent="0.2">
      <c r="A49" s="8" t="s">
        <v>32</v>
      </c>
      <c r="B49" s="9"/>
      <c r="C49" s="9"/>
      <c r="D49" s="9"/>
      <c r="E49" s="6"/>
      <c r="F49" s="14">
        <f>SUM(F50:F54)</f>
        <v>4576089</v>
      </c>
      <c r="G49" s="14">
        <f>SUM(G50:G54)</f>
        <v>3337512.7</v>
      </c>
    </row>
    <row r="50" spans="1:9" x14ac:dyDescent="0.2">
      <c r="A50" s="12" t="s">
        <v>33</v>
      </c>
      <c r="B50" s="6"/>
      <c r="C50" s="6"/>
      <c r="D50" s="6"/>
      <c r="E50" s="6"/>
      <c r="F50" s="13">
        <v>4165242.2</v>
      </c>
      <c r="G50" s="13">
        <v>2404855.5</v>
      </c>
    </row>
    <row r="51" spans="1:9" x14ac:dyDescent="0.2">
      <c r="A51" s="12" t="s">
        <v>34</v>
      </c>
      <c r="B51" s="6"/>
      <c r="C51" s="6"/>
      <c r="D51" s="6"/>
      <c r="E51" s="6"/>
      <c r="F51" s="13">
        <v>156381.29999999999</v>
      </c>
      <c r="G51" s="13">
        <v>81845.100000000006</v>
      </c>
      <c r="I51" s="18"/>
    </row>
    <row r="52" spans="1:9" ht="13.5" customHeight="1" x14ac:dyDescent="0.2">
      <c r="A52" s="12" t="s">
        <v>35</v>
      </c>
      <c r="B52" s="6"/>
      <c r="C52" s="6"/>
      <c r="D52" s="6"/>
      <c r="E52" s="6"/>
      <c r="F52" s="13">
        <v>0</v>
      </c>
      <c r="G52" s="13">
        <v>0</v>
      </c>
    </row>
    <row r="53" spans="1:9" ht="12.75" x14ac:dyDescent="0.2">
      <c r="A53" s="19" t="s">
        <v>36</v>
      </c>
      <c r="B53" s="20"/>
      <c r="C53" s="20"/>
      <c r="D53" s="20"/>
      <c r="E53" s="6"/>
      <c r="F53" s="13">
        <v>254465.5</v>
      </c>
      <c r="G53" s="13">
        <v>850812.1</v>
      </c>
      <c r="H53" s="17"/>
    </row>
    <row r="54" spans="1:9" x14ac:dyDescent="0.2">
      <c r="A54" s="12" t="s">
        <v>37</v>
      </c>
      <c r="B54" s="6"/>
      <c r="C54" s="6"/>
      <c r="D54" s="6"/>
      <c r="E54" s="6"/>
      <c r="F54" s="13">
        <v>0</v>
      </c>
      <c r="G54" s="13">
        <v>0</v>
      </c>
    </row>
    <row r="55" spans="1:9" x14ac:dyDescent="0.2">
      <c r="A55" s="8" t="s">
        <v>38</v>
      </c>
      <c r="B55" s="9"/>
      <c r="C55" s="9"/>
      <c r="D55" s="9"/>
      <c r="E55" s="6"/>
      <c r="F55" s="14">
        <f>SUM(F56:F61)</f>
        <v>435433.2</v>
      </c>
      <c r="G55" s="14">
        <f>SUM(G56:G61)</f>
        <v>2688263.3</v>
      </c>
    </row>
    <row r="56" spans="1:9" x14ac:dyDescent="0.2">
      <c r="A56" s="12" t="s">
        <v>39</v>
      </c>
      <c r="B56" s="6"/>
      <c r="C56" s="6"/>
      <c r="D56" s="6"/>
      <c r="E56" s="6"/>
      <c r="F56" s="13">
        <v>435433.2</v>
      </c>
      <c r="G56" s="13">
        <v>2688263.3</v>
      </c>
    </row>
    <row r="57" spans="1:9" x14ac:dyDescent="0.2">
      <c r="A57" s="12" t="s">
        <v>40</v>
      </c>
      <c r="B57" s="6"/>
      <c r="C57" s="6"/>
      <c r="D57" s="6"/>
      <c r="E57" s="6"/>
      <c r="F57" s="13">
        <v>0</v>
      </c>
      <c r="G57" s="13">
        <v>0</v>
      </c>
    </row>
    <row r="58" spans="1:9" x14ac:dyDescent="0.2">
      <c r="A58" s="12" t="s">
        <v>41</v>
      </c>
      <c r="B58" s="6"/>
      <c r="C58" s="6"/>
      <c r="D58" s="6"/>
      <c r="E58" s="6"/>
      <c r="F58" s="13">
        <v>0</v>
      </c>
      <c r="G58" s="13">
        <v>0</v>
      </c>
    </row>
    <row r="59" spans="1:9" x14ac:dyDescent="0.2">
      <c r="A59" s="12" t="s">
        <v>42</v>
      </c>
      <c r="B59" s="6"/>
      <c r="C59" s="6"/>
      <c r="D59" s="6"/>
      <c r="E59" s="6"/>
      <c r="F59" s="13">
        <v>0</v>
      </c>
      <c r="G59" s="13">
        <v>0</v>
      </c>
    </row>
    <row r="60" spans="1:9" x14ac:dyDescent="0.2">
      <c r="A60" s="12" t="s">
        <v>43</v>
      </c>
      <c r="B60" s="6"/>
      <c r="C60" s="6"/>
      <c r="D60" s="6"/>
      <c r="E60" s="6"/>
      <c r="F60" s="13">
        <v>0</v>
      </c>
      <c r="G60" s="13">
        <v>0</v>
      </c>
    </row>
    <row r="61" spans="1:9" x14ac:dyDescent="0.2">
      <c r="A61" s="12" t="s">
        <v>44</v>
      </c>
      <c r="B61" s="6"/>
      <c r="C61" s="6"/>
      <c r="D61" s="6"/>
      <c r="E61" s="6"/>
      <c r="F61" s="13">
        <v>0</v>
      </c>
      <c r="G61" s="13">
        <v>0</v>
      </c>
    </row>
    <row r="62" spans="1:9" x14ac:dyDescent="0.2">
      <c r="A62" s="8" t="s">
        <v>45</v>
      </c>
      <c r="B62" s="9"/>
      <c r="C62" s="9"/>
      <c r="D62" s="9"/>
      <c r="E62" s="6"/>
      <c r="F62" s="14">
        <f>SUM(F63)</f>
        <v>13204182.6</v>
      </c>
      <c r="G62" s="14">
        <f>SUM(G63)</f>
        <v>25883136.199999999</v>
      </c>
    </row>
    <row r="63" spans="1:9" x14ac:dyDescent="0.2">
      <c r="A63" s="12" t="s">
        <v>46</v>
      </c>
      <c r="B63" s="6"/>
      <c r="C63" s="6"/>
      <c r="D63" s="6"/>
      <c r="E63" s="6"/>
      <c r="F63" s="13">
        <v>13204182.6</v>
      </c>
      <c r="G63" s="13">
        <v>25883136.199999999</v>
      </c>
    </row>
    <row r="64" spans="1:9" x14ac:dyDescent="0.2">
      <c r="A64" s="12"/>
      <c r="B64" s="6"/>
      <c r="C64" s="6"/>
      <c r="D64" s="6"/>
      <c r="E64" s="6"/>
      <c r="F64" s="14"/>
      <c r="G64" s="14"/>
      <c r="H64" s="17"/>
    </row>
    <row r="65" spans="1:8" x14ac:dyDescent="0.2">
      <c r="A65" s="8" t="s">
        <v>47</v>
      </c>
      <c r="B65" s="9"/>
      <c r="C65" s="9"/>
      <c r="D65" s="9"/>
      <c r="E65" s="6"/>
      <c r="F65" s="14">
        <f>+F31+F35+F45+F49+F55+F62</f>
        <v>276088045.09999996</v>
      </c>
      <c r="G65" s="14">
        <f>+G31+G35+G45+G49+G55+G62</f>
        <v>261569181.49999997</v>
      </c>
    </row>
    <row r="66" spans="1:8" x14ac:dyDescent="0.2">
      <c r="A66" s="8"/>
      <c r="B66" s="9"/>
      <c r="C66" s="9"/>
      <c r="D66" s="9"/>
      <c r="E66" s="6"/>
      <c r="F66" s="15"/>
      <c r="G66" s="15"/>
      <c r="H66" s="17"/>
    </row>
    <row r="67" spans="1:8" x14ac:dyDescent="0.2">
      <c r="A67" s="8" t="s">
        <v>48</v>
      </c>
      <c r="B67" s="9"/>
      <c r="C67" s="9"/>
      <c r="D67" s="9"/>
      <c r="E67" s="6"/>
      <c r="F67" s="14">
        <f>+F27-F65</f>
        <v>5430355.3000000119</v>
      </c>
      <c r="G67" s="14">
        <f>+G27-G65</f>
        <v>-2667521.5999999642</v>
      </c>
    </row>
    <row r="68" spans="1:8" x14ac:dyDescent="0.2">
      <c r="A68" s="21"/>
      <c r="B68" s="22"/>
      <c r="C68" s="22"/>
      <c r="D68" s="22"/>
      <c r="E68" s="22"/>
      <c r="F68" s="23"/>
      <c r="G68" s="23"/>
    </row>
    <row r="69" spans="1:8" x14ac:dyDescent="0.2">
      <c r="A69" s="6"/>
      <c r="B69" s="6"/>
      <c r="C69" s="6"/>
      <c r="D69" s="6"/>
      <c r="E69" s="6"/>
      <c r="F69" s="6"/>
      <c r="G69" s="6"/>
    </row>
    <row r="70" spans="1:8" x14ac:dyDescent="0.2">
      <c r="A70" s="6"/>
      <c r="B70" s="6"/>
      <c r="C70" s="6"/>
      <c r="D70" s="6"/>
      <c r="E70" s="6"/>
      <c r="F70" s="6"/>
      <c r="G70" s="6"/>
    </row>
    <row r="71" spans="1:8" x14ac:dyDescent="0.2">
      <c r="A71" s="6"/>
      <c r="B71" s="6"/>
      <c r="C71" s="6"/>
      <c r="D71" s="6"/>
      <c r="E71" s="6"/>
      <c r="F71" s="6"/>
      <c r="G71" s="6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scale="65" orientation="landscape" r:id="rId1"/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</vt:lpstr>
      <vt:lpstr>sep!Área_de_impresión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2022-10-28T23:00:36Z</cp:lastPrinted>
  <dcterms:created xsi:type="dcterms:W3CDTF">2015-03-21T02:42:56Z</dcterms:created>
  <dcterms:modified xsi:type="dcterms:W3CDTF">2023-02-21T18:39:54Z</dcterms:modified>
</cp:coreProperties>
</file>