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Edo Anal del Activo" sheetId="1" r:id="rId1"/>
  </sheets>
  <calcPr calcId="152511"/>
</workbook>
</file>

<file path=xl/calcChain.xml><?xml version="1.0" encoding="utf-8"?>
<calcChain xmlns="http://schemas.openxmlformats.org/spreadsheetml/2006/main">
  <c r="D16" i="1" l="1"/>
  <c r="F30" i="1" l="1"/>
  <c r="F29" i="1"/>
  <c r="F28" i="1"/>
  <c r="F27" i="1"/>
  <c r="F26" i="1"/>
  <c r="F25" i="1"/>
  <c r="F15" i="1"/>
  <c r="F17" i="1"/>
  <c r="G30" i="1" l="1"/>
  <c r="G25" i="1" l="1"/>
  <c r="G29" i="1"/>
  <c r="G28" i="1"/>
  <c r="G27" i="1"/>
  <c r="G26" i="1"/>
  <c r="G21" i="1"/>
  <c r="G20" i="1"/>
  <c r="G19" i="1"/>
  <c r="G18" i="1"/>
  <c r="G17" i="1"/>
  <c r="G15" i="1"/>
  <c r="F16" i="1"/>
  <c r="G16" i="1" s="1"/>
  <c r="E23" i="1" l="1"/>
  <c r="D23" i="1"/>
  <c r="C23" i="1"/>
  <c r="E13" i="1"/>
  <c r="D13" i="1"/>
  <c r="C13" i="1"/>
  <c r="D35" i="1" l="1"/>
  <c r="E35" i="1"/>
  <c r="C35" i="1"/>
  <c r="F23" i="1"/>
  <c r="G23" i="1" l="1"/>
  <c r="F13" i="1"/>
  <c r="F35" i="1" s="1"/>
  <c r="G13" i="1"/>
  <c r="G35" i="1" l="1"/>
</calcChain>
</file>

<file path=xl/sharedStrings.xml><?xml version="1.0" encoding="utf-8"?>
<sst xmlns="http://schemas.openxmlformats.org/spreadsheetml/2006/main" count="32" uniqueCount="32">
  <si>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</si>
  <si>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</si>
  <si>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</si>
  <si>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</si>
  <si>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</si>
  <si>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</si>
  <si>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</si>
  <si>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</si>
  <si>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</si>
  <si>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</si>
  <si>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</si>
  <si>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</si>
  <si>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</si>
  <si>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</si>
  <si>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</si>
  <si>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</si>
  <si>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</si>
  <si>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</si>
  <si>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</si>
  <si>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</si>
  <si>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</si>
  <si>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</si>
  <si>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</si>
  <si>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</si>
  <si>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</si>
  <si>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</si>
  <si>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</si>
  <si>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</si>
  <si>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Estado Analítico del Activo</t>
  </si>
  <si>
    <t>(Miles de Pesos)</t>
  </si>
  <si>
    <t>Sector Central del Poder Ejecutivo del Gobierno del Estado de México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</si>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</sst>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8" xfId="0" applyNumberFormat="1" applyFont="1" applyBorder="1"/>
    <xf numFmtId="0" fontId="1" fillId="0" borderId="7" xfId="0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9" fontId="1" fillId="0" borderId="0" xfId="0" applyNumberFormat="1" applyFont="1"/>
    <xf numFmtId="49" fontId="1" fillId="0" borderId="7" xfId="0" applyNumberFormat="1" applyFont="1" applyBorder="1"/>
    <xf numFmtId="49" fontId="2" fillId="0" borderId="7" xfId="0" applyNumberFormat="1" applyFont="1" applyBorder="1"/>
    <xf numFmtId="49" fontId="2" fillId="0" borderId="7" xfId="0" applyNumberFormat="1" applyFont="1" applyBorder="1" applyAlignment="1">
      <alignment horizontal="left"/>
    </xf>
    <xf numFmtId="0" fontId="1" fillId="0" borderId="4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6"/>
  <sheetViews>
    <sheetView showGridLines="0" tabSelected="1" workbookViewId="0">
      <selection activeCell="B13" sqref="B13"/>
    </sheetView>
  </sheetViews>
  <sheetFormatPr baseColWidth="10" defaultRowHeight="12.75" x14ac:dyDescent="0.2"/>
  <cols>
    <col min="1" max="1" width="3.42578125" style="1" customWidth="1"/>
    <col min="2" max="2" width="57.140625" style="1" customWidth="1"/>
    <col min="3" max="3" width="18.5703125" style="5" bestFit="1" customWidth="1"/>
    <col min="4" max="4" width="25.42578125" style="5" bestFit="1" customWidth="1"/>
    <col min="5" max="5" width="19.140625" style="5" bestFit="1" customWidth="1"/>
    <col min="6" max="6" width="24.140625" style="5" bestFit="1" customWidth="1"/>
    <col min="7" max="7" width="20.7109375" style="5" customWidth="1"/>
    <col min="8" max="16384" width="11.42578125" style="1"/>
  </cols>
  <sheetData>
    <row r="3" spans="1:7" x14ac:dyDescent="0.2">
      <c r="B3" s="2" t="s">
        <v>30</v>
      </c>
      <c r="C3" s="2"/>
      <c r="D3" s="2"/>
      <c r="E3" s="2"/>
      <c r="F3" s="2"/>
      <c r="G3" s="2"/>
    </row>
    <row r="4" spans="1:7" x14ac:dyDescent="0.2">
      <c r="B4" s="3" t="s">
        <v>28</v>
      </c>
      <c r="C4" s="3"/>
      <c r="D4" s="3"/>
      <c r="E4" s="3"/>
      <c r="F4" s="3"/>
      <c r="G4" s="3"/>
    </row>
    <row r="5" spans="1:7" x14ac:dyDescent="0.2">
      <c r="B5" s="4" t="s">
        <v>31</v>
      </c>
      <c r="C5" s="4"/>
      <c r="D5" s="4"/>
      <c r="E5" s="4"/>
      <c r="F5" s="4"/>
      <c r="G5" s="4"/>
    </row>
    <row r="6" spans="1:7" x14ac:dyDescent="0.2">
      <c r="B6" s="4" t="s">
        <v>29</v>
      </c>
      <c r="C6" s="4"/>
      <c r="D6" s="4"/>
      <c r="E6" s="4"/>
      <c r="F6" s="4"/>
      <c r="G6" s="4"/>
    </row>
    <row r="7" spans="1:7" ht="7.5" customHeight="1" thickBot="1" x14ac:dyDescent="0.25"/>
    <row r="8" spans="1:7" ht="25.5" x14ac:dyDescent="0.2">
      <c r="B8" s="6" t="s">
        <v>21</v>
      </c>
      <c r="C8" s="7" t="s">
        <v>0</v>
      </c>
      <c r="D8" s="7" t="s">
        <v>1</v>
      </c>
      <c r="E8" s="7" t="s">
        <v>2</v>
      </c>
      <c r="F8" s="7" t="s">
        <v>3</v>
      </c>
      <c r="G8" s="8" t="s">
        <v>5</v>
      </c>
    </row>
    <row r="9" spans="1:7" ht="13.5" thickBot="1" x14ac:dyDescent="0.25">
      <c r="B9" s="9"/>
      <c r="C9" s="10">
        <v>1</v>
      </c>
      <c r="D9" s="10">
        <v>2</v>
      </c>
      <c r="E9" s="10">
        <v>3</v>
      </c>
      <c r="F9" s="11" t="s">
        <v>4</v>
      </c>
      <c r="G9" s="12" t="s">
        <v>6</v>
      </c>
    </row>
    <row r="10" spans="1:7" x14ac:dyDescent="0.2">
      <c r="B10" s="13"/>
      <c r="C10" s="14"/>
      <c r="D10" s="15"/>
      <c r="E10" s="15"/>
      <c r="F10" s="15"/>
      <c r="G10" s="16"/>
    </row>
    <row r="11" spans="1:7" x14ac:dyDescent="0.2">
      <c r="B11" s="17" t="s">
        <v>22</v>
      </c>
      <c r="C11" s="18"/>
      <c r="D11" s="19"/>
      <c r="E11" s="19"/>
      <c r="F11" s="19"/>
      <c r="G11" s="20"/>
    </row>
    <row r="12" spans="1:7" x14ac:dyDescent="0.2">
      <c r="B12" s="21"/>
      <c r="C12" s="18"/>
      <c r="D12" s="19"/>
      <c r="E12" s="19"/>
      <c r="F12" s="19"/>
      <c r="G12" s="20"/>
    </row>
    <row r="13" spans="1:7" x14ac:dyDescent="0.2">
      <c r="B13" s="17" t="s">
        <v>23</v>
      </c>
      <c r="C13" s="22">
        <f>(SUM(C15:C21))</f>
        <v>11298356.843239499</v>
      </c>
      <c r="D13" s="22">
        <f>(SUM(D15:D21))</f>
        <v>4605502292.3593197</v>
      </c>
      <c r="E13" s="22">
        <f>(SUM(E15:E21))</f>
        <v>4604403417.9000301</v>
      </c>
      <c r="F13" s="22">
        <f>(SUM(F15:F21))</f>
        <v>12397231.30252937</v>
      </c>
      <c r="G13" s="23">
        <f>(SUM(G15:G21))</f>
        <v>1098874.4592898705</v>
      </c>
    </row>
    <row r="14" spans="1:7" x14ac:dyDescent="0.2">
      <c r="B14" s="21"/>
      <c r="C14" s="19"/>
      <c r="D14" s="19"/>
      <c r="E14" s="19"/>
      <c r="F14" s="19"/>
      <c r="G14" s="20"/>
    </row>
    <row r="15" spans="1:7" x14ac:dyDescent="0.2">
      <c r="A15" s="24"/>
      <c r="B15" s="25" t="s">
        <v>7</v>
      </c>
      <c r="C15" s="19">
        <v>5161777.3161296844</v>
      </c>
      <c r="D15" s="19">
        <v>3069371478.3111901</v>
      </c>
      <c r="E15" s="19">
        <v>3068694066.7455201</v>
      </c>
      <c r="F15" s="19">
        <f>+C15+D15-E15</f>
        <v>5839188.8817996979</v>
      </c>
      <c r="G15" s="20">
        <f>+F15-C15</f>
        <v>677411.56567001343</v>
      </c>
    </row>
    <row r="16" spans="1:7" x14ac:dyDescent="0.2">
      <c r="A16" s="24"/>
      <c r="B16" s="25" t="s">
        <v>8</v>
      </c>
      <c r="C16" s="19">
        <v>5896177.8065698147</v>
      </c>
      <c r="D16" s="19">
        <f>1536200000.8-110524</f>
        <v>1536089476.8</v>
      </c>
      <c r="E16" s="19">
        <v>1535573606.9000001</v>
      </c>
      <c r="F16" s="19">
        <f>+C16+D16-E16</f>
        <v>6412047.7065696716</v>
      </c>
      <c r="G16" s="20">
        <f>+F16-C16</f>
        <v>515869.89999985695</v>
      </c>
    </row>
    <row r="17" spans="1:7" x14ac:dyDescent="0.2">
      <c r="A17" s="24"/>
      <c r="B17" s="25" t="s">
        <v>9</v>
      </c>
      <c r="C17" s="19">
        <v>240401.72054000001</v>
      </c>
      <c r="D17" s="19">
        <v>41337.24813</v>
      </c>
      <c r="E17" s="19">
        <v>135744.25451</v>
      </c>
      <c r="F17" s="19">
        <f>+C17+D17-E17</f>
        <v>145994.71416000003</v>
      </c>
      <c r="G17" s="20">
        <f t="shared" ref="G17:G21" si="0">+F17-C17</f>
        <v>-94407.006379999977</v>
      </c>
    </row>
    <row r="18" spans="1:7" x14ac:dyDescent="0.2">
      <c r="A18" s="24"/>
      <c r="B18" s="25" t="s">
        <v>10</v>
      </c>
      <c r="C18" s="19">
        <v>0</v>
      </c>
      <c r="D18" s="19">
        <v>0</v>
      </c>
      <c r="E18" s="19">
        <v>0</v>
      </c>
      <c r="F18" s="19">
        <v>0</v>
      </c>
      <c r="G18" s="20">
        <f t="shared" si="0"/>
        <v>0</v>
      </c>
    </row>
    <row r="19" spans="1:7" x14ac:dyDescent="0.2">
      <c r="A19" s="24"/>
      <c r="B19" s="25" t="s">
        <v>24</v>
      </c>
      <c r="C19" s="19">
        <v>0</v>
      </c>
      <c r="D19" s="19">
        <v>0</v>
      </c>
      <c r="E19" s="19">
        <v>0</v>
      </c>
      <c r="F19" s="19">
        <v>0</v>
      </c>
      <c r="G19" s="20">
        <f t="shared" si="0"/>
        <v>0</v>
      </c>
    </row>
    <row r="20" spans="1:7" x14ac:dyDescent="0.2">
      <c r="A20" s="24"/>
      <c r="B20" s="25" t="s">
        <v>25</v>
      </c>
      <c r="C20" s="19">
        <v>0</v>
      </c>
      <c r="D20" s="19">
        <v>0</v>
      </c>
      <c r="E20" s="19">
        <v>0</v>
      </c>
      <c r="F20" s="19">
        <v>0</v>
      </c>
      <c r="G20" s="20">
        <f t="shared" si="0"/>
        <v>0</v>
      </c>
    </row>
    <row r="21" spans="1:7" x14ac:dyDescent="0.2">
      <c r="A21" s="24"/>
      <c r="B21" s="25" t="s">
        <v>26</v>
      </c>
      <c r="C21" s="19">
        <v>0</v>
      </c>
      <c r="D21" s="19">
        <v>0</v>
      </c>
      <c r="E21" s="19">
        <v>0</v>
      </c>
      <c r="F21" s="19">
        <v>0</v>
      </c>
      <c r="G21" s="20">
        <f t="shared" si="0"/>
        <v>0</v>
      </c>
    </row>
    <row r="22" spans="1:7" x14ac:dyDescent="0.2">
      <c r="A22" s="24"/>
      <c r="B22" s="26"/>
      <c r="C22" s="19"/>
      <c r="D22" s="19"/>
      <c r="E22" s="19"/>
      <c r="F22" s="19"/>
      <c r="G22" s="20"/>
    </row>
    <row r="23" spans="1:7" x14ac:dyDescent="0.2">
      <c r="A23" s="24"/>
      <c r="B23" s="26" t="s">
        <v>27</v>
      </c>
      <c r="C23" s="22">
        <f>(SUM(C25:C33))</f>
        <v>169988985.40087998</v>
      </c>
      <c r="D23" s="22">
        <f>(SUM(D25:D33))</f>
        <v>110807956.06133999</v>
      </c>
      <c r="E23" s="22">
        <f>(SUM(E25:E33))</f>
        <v>113264322.73955999</v>
      </c>
      <c r="F23" s="22">
        <f>(SUM(F25:F33))</f>
        <v>167532618.72265995</v>
      </c>
      <c r="G23" s="23">
        <f>(SUM(G25:G33))</f>
        <v>-2456366.6782200243</v>
      </c>
    </row>
    <row r="24" spans="1:7" x14ac:dyDescent="0.2">
      <c r="A24" s="24"/>
      <c r="B24" s="26"/>
      <c r="C24" s="19"/>
      <c r="D24" s="19"/>
      <c r="E24" s="19"/>
      <c r="F24" s="19"/>
      <c r="G24" s="20"/>
    </row>
    <row r="25" spans="1:7" x14ac:dyDescent="0.2">
      <c r="A25" s="24"/>
      <c r="B25" s="25" t="s">
        <v>11</v>
      </c>
      <c r="C25" s="19">
        <v>4441928.1572899967</v>
      </c>
      <c r="D25" s="19">
        <v>98574756.971719995</v>
      </c>
      <c r="E25" s="19">
        <v>98698110.642389998</v>
      </c>
      <c r="F25" s="19">
        <f>+C25+D25-E25</f>
        <v>4318574.486619994</v>
      </c>
      <c r="G25" s="20">
        <f t="shared" ref="G25:G29" si="1">+F25-C25</f>
        <v>-123353.6706700027</v>
      </c>
    </row>
    <row r="26" spans="1:7" x14ac:dyDescent="0.2">
      <c r="A26" s="24"/>
      <c r="B26" s="25" t="s">
        <v>12</v>
      </c>
      <c r="C26" s="19">
        <v>0</v>
      </c>
      <c r="D26" s="19">
        <v>0</v>
      </c>
      <c r="E26" s="19">
        <v>0</v>
      </c>
      <c r="F26" s="19">
        <f t="shared" ref="F26:F30" si="2">+C26+D26-E26</f>
        <v>0</v>
      </c>
      <c r="G26" s="20">
        <f t="shared" si="1"/>
        <v>0</v>
      </c>
    </row>
    <row r="27" spans="1:7" x14ac:dyDescent="0.2">
      <c r="A27" s="24"/>
      <c r="B27" s="25" t="s">
        <v>13</v>
      </c>
      <c r="C27" s="19">
        <v>173547023.84292001</v>
      </c>
      <c r="D27" s="19">
        <v>12075847.277969999</v>
      </c>
      <c r="E27" s="19">
        <v>11831930.743509999</v>
      </c>
      <c r="F27" s="19">
        <f t="shared" si="2"/>
        <v>173790940.37737998</v>
      </c>
      <c r="G27" s="20">
        <f t="shared" si="1"/>
        <v>243916.53445997834</v>
      </c>
    </row>
    <row r="28" spans="1:7" x14ac:dyDescent="0.2">
      <c r="A28" s="24"/>
      <c r="B28" s="25" t="s">
        <v>14</v>
      </c>
      <c r="C28" s="19">
        <v>6686521.0256100008</v>
      </c>
      <c r="D28" s="19">
        <v>157351.81165000002</v>
      </c>
      <c r="E28" s="19">
        <v>46018.012390000004</v>
      </c>
      <c r="F28" s="19">
        <f t="shared" si="2"/>
        <v>6797854.8248700006</v>
      </c>
      <c r="G28" s="20">
        <f t="shared" si="1"/>
        <v>111333.79925999977</v>
      </c>
    </row>
    <row r="29" spans="1:7" x14ac:dyDescent="0.2">
      <c r="A29" s="24"/>
      <c r="B29" s="25" t="s">
        <v>15</v>
      </c>
      <c r="C29" s="19">
        <v>0</v>
      </c>
      <c r="D29" s="19">
        <v>0</v>
      </c>
      <c r="E29" s="19">
        <v>0</v>
      </c>
      <c r="F29" s="19">
        <f t="shared" si="2"/>
        <v>0</v>
      </c>
      <c r="G29" s="20">
        <f t="shared" si="1"/>
        <v>0</v>
      </c>
    </row>
    <row r="30" spans="1:7" x14ac:dyDescent="0.2">
      <c r="A30" s="24"/>
      <c r="B30" s="25" t="s">
        <v>16</v>
      </c>
      <c r="C30" s="19">
        <v>-14686487.62494</v>
      </c>
      <c r="D30" s="19">
        <v>0</v>
      </c>
      <c r="E30" s="19">
        <v>2688263.3412700002</v>
      </c>
      <c r="F30" s="19">
        <f t="shared" si="2"/>
        <v>-17374750.96621</v>
      </c>
      <c r="G30" s="20">
        <f>+F30-C30</f>
        <v>-2688263.3412699997</v>
      </c>
    </row>
    <row r="31" spans="1:7" x14ac:dyDescent="0.2">
      <c r="A31" s="24"/>
      <c r="B31" s="25" t="s">
        <v>17</v>
      </c>
      <c r="C31" s="19">
        <v>0</v>
      </c>
      <c r="D31" s="19">
        <v>0</v>
      </c>
      <c r="E31" s="19">
        <v>0</v>
      </c>
      <c r="F31" s="19">
        <v>0</v>
      </c>
      <c r="G31" s="20">
        <v>0</v>
      </c>
    </row>
    <row r="32" spans="1:7" x14ac:dyDescent="0.2">
      <c r="A32" s="24"/>
      <c r="B32" s="25" t="s">
        <v>18</v>
      </c>
      <c r="C32" s="19">
        <v>0</v>
      </c>
      <c r="D32" s="19">
        <v>0</v>
      </c>
      <c r="E32" s="19">
        <v>0</v>
      </c>
      <c r="F32" s="19">
        <v>0</v>
      </c>
      <c r="G32" s="20">
        <v>0</v>
      </c>
    </row>
    <row r="33" spans="1:7" x14ac:dyDescent="0.2">
      <c r="A33" s="24"/>
      <c r="B33" s="25" t="s">
        <v>19</v>
      </c>
      <c r="C33" s="19">
        <v>0</v>
      </c>
      <c r="D33" s="19">
        <v>0</v>
      </c>
      <c r="E33" s="19">
        <v>0</v>
      </c>
      <c r="F33" s="19">
        <v>0</v>
      </c>
      <c r="G33" s="20">
        <v>0</v>
      </c>
    </row>
    <row r="34" spans="1:7" x14ac:dyDescent="0.2">
      <c r="B34" s="21"/>
      <c r="C34" s="19"/>
      <c r="D34" s="19"/>
      <c r="E34" s="19"/>
      <c r="F34" s="19"/>
      <c r="G34" s="20"/>
    </row>
    <row r="35" spans="1:7" x14ac:dyDescent="0.2">
      <c r="B35" s="27" t="s">
        <v>20</v>
      </c>
      <c r="C35" s="22">
        <f>(SUM(C13+C23))</f>
        <v>181287342.24411947</v>
      </c>
      <c r="D35" s="22">
        <f>(SUM(D13+D23))</f>
        <v>4716310248.42066</v>
      </c>
      <c r="E35" s="22">
        <f>(SUM(E13+E23))</f>
        <v>4717667740.6395903</v>
      </c>
      <c r="F35" s="22">
        <f>(SUM(F13+F23))</f>
        <v>179929850.02518931</v>
      </c>
      <c r="G35" s="23">
        <f>(SUM(G13+G23))</f>
        <v>-1357492.2189301539</v>
      </c>
    </row>
    <row r="36" spans="1:7" ht="13.5" thickBot="1" x14ac:dyDescent="0.25">
      <c r="B36" s="28"/>
      <c r="C36" s="29"/>
      <c r="D36" s="29"/>
      <c r="E36" s="29"/>
      <c r="F36" s="29"/>
      <c r="G36" s="30"/>
    </row>
  </sheetData>
  <mergeCells count="5">
    <mergeCell ref="B8:B9"/>
    <mergeCell ref="B3:G3"/>
    <mergeCell ref="B4:G4"/>
    <mergeCell ref="B5:G5"/>
    <mergeCell ref="B6:G6"/>
  </mergeCells>
  <printOptions horizontalCentered="1"/>
  <pageMargins left="0.19685039370078741" right="0.19685039370078741" top="0.35433070866141736" bottom="0.19685039370078741" header="0.31496062992125984" footer="0.31496062992125984"/>
  <pageSetup scale="80" orientation="landscape" r:id="rId1"/>
  <ignoredErrors>
    <ignoredError sqref="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del Activo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2022-05-06T16:32:24Z</cp:lastPrinted>
  <dcterms:created xsi:type="dcterms:W3CDTF">2018-04-20T00:49:47Z</dcterms:created>
  <dcterms:modified xsi:type="dcterms:W3CDTF">2022-05-06T16:32:28Z</dcterms:modified>
</cp:coreProperties>
</file>