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xr:revisionPtr revIDLastSave="0" documentId="13_ncr:1_{002B267F-54B3-4C89-81B6-065509BBC5E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do Analit del Activ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4" i="1" l="1"/>
  <c r="G33" i="1"/>
  <c r="G32" i="1"/>
  <c r="G31" i="1"/>
  <c r="G30" i="1"/>
  <c r="G29" i="1"/>
  <c r="G28" i="1"/>
  <c r="G27" i="1"/>
  <c r="G26" i="1"/>
  <c r="G22" i="1"/>
  <c r="G21" i="1"/>
  <c r="G20" i="1"/>
  <c r="G19" i="1"/>
  <c r="G18" i="1"/>
  <c r="G17" i="1"/>
  <c r="G16" i="1"/>
  <c r="F34" i="1"/>
  <c r="F33" i="1"/>
  <c r="F32" i="1"/>
  <c r="F31" i="1"/>
  <c r="F30" i="1"/>
  <c r="F29" i="1"/>
  <c r="F28" i="1"/>
  <c r="F27" i="1"/>
  <c r="F26" i="1"/>
  <c r="F22" i="1"/>
  <c r="F21" i="1"/>
  <c r="F20" i="1"/>
  <c r="F19" i="1"/>
  <c r="F18" i="1"/>
  <c r="F17" i="1"/>
  <c r="F16" i="1"/>
  <c r="C24" i="1" l="1"/>
  <c r="D24" i="1"/>
  <c r="E24" i="1"/>
  <c r="F24" i="1"/>
  <c r="G24" i="1"/>
  <c r="G14" i="1"/>
  <c r="F14" i="1"/>
  <c r="E14" i="1"/>
  <c r="C14" i="1"/>
  <c r="C36" i="1" l="1"/>
  <c r="E36" i="1" l="1"/>
  <c r="F36" i="1"/>
  <c r="G36" i="1" l="1"/>
</calcChain>
</file>

<file path=xl/sharedStrings.xml><?xml version="1.0" encoding="utf-8"?>
<sst xmlns="http://schemas.openxmlformats.org/spreadsheetml/2006/main" count="33" uniqueCount="33">
  <si>
    <t xml:space="preserve">Saldo Inicial </t>
  </si>
  <si>
    <t>Cargos del Período</t>
  </si>
  <si>
    <t>Abonos del Período</t>
  </si>
  <si>
    <t>Saldo Final</t>
  </si>
  <si>
    <t>4= (1+2-3)</t>
  </si>
  <si>
    <t>Variación del Período</t>
  </si>
  <si>
    <t>(4-1)</t>
  </si>
  <si>
    <t>Efectivo y Equivalentes</t>
  </si>
  <si>
    <t>Derechos a Recibir Efectivo o Equivalentes</t>
  </si>
  <si>
    <t xml:space="preserve">Derechos a Recibir Bienes o Servicios </t>
  </si>
  <si>
    <t>Inventarios</t>
  </si>
  <si>
    <t>Inversiones Financieras a Largo Plazo</t>
  </si>
  <si>
    <t>Derechos a Recibir Equivalentes o Efectivo a Largo Plazo</t>
  </si>
  <si>
    <t>Bienes Inmuebles, Infraestructura y Construcciones en Proceso</t>
  </si>
  <si>
    <t xml:space="preserve">Bienes Muebles </t>
  </si>
  <si>
    <t xml:space="preserve">Activos Intangibles 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</si>
  <si>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</si>
  <si>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</si>
  <si>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</si>
  <si>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</si>
  <si>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Activo</t>
  </si>
  <si>
    <t>Concepto</t>
  </si>
  <si>
    <t>ACTIVO</t>
  </si>
  <si>
    <t>Activo Circulante</t>
  </si>
  <si>
    <t>Almacenes</t>
  </si>
  <si>
    <t>Estimación por pérdida o Deterioro de Activos Circulantes</t>
  </si>
  <si>
    <t>Otros Activos Circulantes</t>
  </si>
  <si>
    <t>Activo no Circulante</t>
  </si>
  <si>
    <t>Estado Analítico del Activo</t>
  </si>
  <si>
    <t>(Miles de Pesos)</t>
  </si>
  <si>
    <t>Cifras Preliminares</t>
  </si>
  <si>
    <t>Sector Central del Poder Ejecutivo del Estado Libre y Soberano de México</t>
  </si>
  <si>
    <t>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</si>
</sst>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3" fillId="0" borderId="0" xfId="0" applyFont="1" applyFill="1" applyBorder="1" applyAlignment="1">
      <alignment vertical="center"/>
    </xf>
    <xf numFmtId="164" fontId="1" fillId="0" borderId="0" xfId="0" applyNumberFormat="1" applyFont="1" applyBorder="1"/>
    <xf numFmtId="164" fontId="1" fillId="0" borderId="0" xfId="0" applyNumberFormat="1" applyFont="1"/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/>
    </xf>
    <xf numFmtId="49" fontId="1" fillId="0" borderId="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1" fillId="0" borderId="1" xfId="0" applyFont="1" applyBorder="1"/>
    <xf numFmtId="164" fontId="1" fillId="0" borderId="2" xfId="0" applyNumberFormat="1" applyFont="1" applyBorder="1" applyAlignment="1">
      <alignment horizontal="center"/>
    </xf>
    <xf numFmtId="164" fontId="1" fillId="0" borderId="2" xfId="0" applyNumberFormat="1" applyFont="1" applyBorder="1"/>
    <xf numFmtId="164" fontId="1" fillId="0" borderId="3" xfId="0" applyNumberFormat="1" applyFont="1" applyBorder="1"/>
    <xf numFmtId="0" fontId="2" fillId="0" borderId="7" xfId="0" applyFont="1" applyBorder="1"/>
    <xf numFmtId="164" fontId="1" fillId="0" borderId="0" xfId="0" applyNumberFormat="1" applyFont="1" applyBorder="1" applyAlignment="1">
      <alignment horizontal="center"/>
    </xf>
    <xf numFmtId="164" fontId="1" fillId="0" borderId="8" xfId="0" applyNumberFormat="1" applyFont="1" applyBorder="1"/>
    <xf numFmtId="0" fontId="1" fillId="0" borderId="7" xfId="0" applyFont="1" applyBorder="1"/>
    <xf numFmtId="164" fontId="2" fillId="0" borderId="0" xfId="0" applyNumberFormat="1" applyFont="1" applyBorder="1" applyAlignment="1">
      <alignment horizontal="right"/>
    </xf>
    <xf numFmtId="164" fontId="2" fillId="0" borderId="8" xfId="0" applyNumberFormat="1" applyFont="1" applyBorder="1" applyAlignment="1">
      <alignment horizontal="right"/>
    </xf>
    <xf numFmtId="49" fontId="1" fillId="0" borderId="0" xfId="0" applyNumberFormat="1" applyFont="1"/>
    <xf numFmtId="49" fontId="1" fillId="0" borderId="7" xfId="0" applyNumberFormat="1" applyFont="1" applyBorder="1"/>
    <xf numFmtId="164" fontId="2" fillId="0" borderId="0" xfId="0" applyNumberFormat="1" applyFont="1"/>
    <xf numFmtId="49" fontId="2" fillId="0" borderId="7" xfId="0" applyNumberFormat="1" applyFont="1" applyBorder="1"/>
    <xf numFmtId="164" fontId="2" fillId="0" borderId="0" xfId="0" applyNumberFormat="1" applyFont="1" applyBorder="1"/>
    <xf numFmtId="164" fontId="2" fillId="0" borderId="8" xfId="0" applyNumberFormat="1" applyFont="1" applyBorder="1"/>
    <xf numFmtId="49" fontId="2" fillId="0" borderId="7" xfId="0" applyNumberFormat="1" applyFont="1" applyBorder="1" applyAlignment="1">
      <alignment horizontal="left"/>
    </xf>
    <xf numFmtId="0" fontId="1" fillId="0" borderId="4" xfId="0" applyFont="1" applyBorder="1"/>
    <xf numFmtId="164" fontId="1" fillId="0" borderId="5" xfId="0" applyNumberFormat="1" applyFont="1" applyBorder="1"/>
    <xf numFmtId="164" fontId="1" fillId="0" borderId="6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J37"/>
  <sheetViews>
    <sheetView showGridLines="0" tabSelected="1" workbookViewId="0">
      <selection activeCell="A29" sqref="A29"/>
    </sheetView>
  </sheetViews>
  <sheetFormatPr baseColWidth="10" defaultRowHeight="12.75" x14ac:dyDescent="0.2"/>
  <cols>
    <col min="1" max="1" width="3.42578125" style="1" customWidth="1"/>
    <col min="2" max="2" width="57.140625" style="1" customWidth="1"/>
    <col min="3" max="3" width="17.42578125" style="4" bestFit="1" customWidth="1"/>
    <col min="4" max="4" width="25.28515625" style="4" bestFit="1" customWidth="1"/>
    <col min="5" max="5" width="19" style="4" bestFit="1" customWidth="1"/>
    <col min="6" max="6" width="24" style="4" bestFit="1" customWidth="1"/>
    <col min="7" max="7" width="20.7109375" style="4" customWidth="1"/>
    <col min="8" max="8" width="20.5703125" style="4" customWidth="1"/>
    <col min="9" max="9" width="12.7109375" style="1" bestFit="1" customWidth="1"/>
    <col min="10" max="16384" width="11.42578125" style="1"/>
  </cols>
  <sheetData>
    <row r="3" spans="1:10" x14ac:dyDescent="0.2">
      <c r="B3" s="33" t="s">
        <v>31</v>
      </c>
      <c r="C3" s="33"/>
      <c r="D3" s="33"/>
      <c r="E3" s="33"/>
      <c r="F3" s="33"/>
      <c r="G3" s="33"/>
      <c r="H3" s="2"/>
    </row>
    <row r="4" spans="1:10" x14ac:dyDescent="0.2">
      <c r="B4" s="34" t="s">
        <v>28</v>
      </c>
      <c r="C4" s="34"/>
      <c r="D4" s="34"/>
      <c r="E4" s="34"/>
      <c r="F4" s="34"/>
      <c r="G4" s="34"/>
      <c r="H4" s="3"/>
    </row>
    <row r="5" spans="1:10" x14ac:dyDescent="0.2">
      <c r="B5" s="35" t="s">
        <v>32</v>
      </c>
      <c r="C5" s="35"/>
      <c r="D5" s="35"/>
      <c r="E5" s="35"/>
      <c r="F5" s="35"/>
      <c r="G5" s="35"/>
    </row>
    <row r="6" spans="1:10" x14ac:dyDescent="0.2">
      <c r="B6" s="35" t="s">
        <v>30</v>
      </c>
      <c r="C6" s="35"/>
      <c r="D6" s="35"/>
      <c r="E6" s="35"/>
      <c r="F6" s="35"/>
      <c r="G6" s="35"/>
    </row>
    <row r="7" spans="1:10" x14ac:dyDescent="0.2">
      <c r="B7" s="35" t="s">
        <v>29</v>
      </c>
      <c r="C7" s="35"/>
      <c r="D7" s="35"/>
      <c r="E7" s="35"/>
      <c r="F7" s="35"/>
      <c r="G7" s="35"/>
    </row>
    <row r="8" spans="1:10" ht="7.5" customHeight="1" thickBot="1" x14ac:dyDescent="0.25"/>
    <row r="9" spans="1:10" ht="25.5" x14ac:dyDescent="0.2">
      <c r="B9" s="31" t="s">
        <v>21</v>
      </c>
      <c r="C9" s="5" t="s">
        <v>0</v>
      </c>
      <c r="D9" s="5" t="s">
        <v>1</v>
      </c>
      <c r="E9" s="5" t="s">
        <v>2</v>
      </c>
      <c r="F9" s="5" t="s">
        <v>3</v>
      </c>
      <c r="G9" s="6" t="s">
        <v>5</v>
      </c>
      <c r="H9" s="7"/>
    </row>
    <row r="10" spans="1:10" ht="13.5" thickBot="1" x14ac:dyDescent="0.25">
      <c r="B10" s="32"/>
      <c r="C10" s="8">
        <v>1</v>
      </c>
      <c r="D10" s="8">
        <v>2</v>
      </c>
      <c r="E10" s="8">
        <v>3</v>
      </c>
      <c r="F10" s="9" t="s">
        <v>4</v>
      </c>
      <c r="G10" s="10" t="s">
        <v>6</v>
      </c>
    </row>
    <row r="11" spans="1:10" x14ac:dyDescent="0.2">
      <c r="B11" s="11"/>
      <c r="C11" s="12"/>
      <c r="D11" s="13"/>
      <c r="E11" s="13"/>
      <c r="F11" s="13"/>
      <c r="G11" s="14"/>
    </row>
    <row r="12" spans="1:10" x14ac:dyDescent="0.2">
      <c r="B12" s="15" t="s">
        <v>22</v>
      </c>
      <c r="C12" s="16"/>
      <c r="D12" s="3"/>
      <c r="E12" s="3"/>
      <c r="F12" s="3"/>
      <c r="G12" s="17"/>
    </row>
    <row r="13" spans="1:10" x14ac:dyDescent="0.2">
      <c r="B13" s="18"/>
      <c r="C13" s="16"/>
      <c r="D13" s="3"/>
      <c r="E13" s="3"/>
      <c r="F13" s="3"/>
      <c r="G13" s="17"/>
    </row>
    <row r="14" spans="1:10" x14ac:dyDescent="0.2">
      <c r="B14" s="15" t="s">
        <v>23</v>
      </c>
      <c r="C14" s="19">
        <f>SUM(C16:C22)</f>
        <v>21357882</v>
      </c>
      <c r="D14" s="19">
        <v>344082588</v>
      </c>
      <c r="E14" s="19">
        <f>SUM(E16:E22)</f>
        <v>350297331.09999996</v>
      </c>
      <c r="F14" s="19">
        <f>SUM(F16:F22)</f>
        <v>15143138.99999998</v>
      </c>
      <c r="G14" s="20">
        <f>SUM(G16:G22)</f>
        <v>-6214743.0000000205</v>
      </c>
    </row>
    <row r="15" spans="1:10" x14ac:dyDescent="0.2">
      <c r="B15" s="18"/>
      <c r="C15" s="16"/>
      <c r="D15" s="3"/>
      <c r="E15" s="3"/>
      <c r="F15" s="3"/>
      <c r="G15" s="17"/>
    </row>
    <row r="16" spans="1:10" x14ac:dyDescent="0.2">
      <c r="A16" s="21"/>
      <c r="B16" s="22" t="s">
        <v>7</v>
      </c>
      <c r="C16" s="3">
        <v>14029456.699999999</v>
      </c>
      <c r="D16" s="3">
        <v>213489108.19999999</v>
      </c>
      <c r="E16" s="3">
        <v>218329849.5</v>
      </c>
      <c r="F16" s="3">
        <f>C16+D16-E16</f>
        <v>9188715.3999999762</v>
      </c>
      <c r="G16" s="17">
        <f>F16-C16</f>
        <v>-4840741.3000000231</v>
      </c>
      <c r="H16" s="23"/>
      <c r="I16" s="4"/>
      <c r="J16" s="4"/>
    </row>
    <row r="17" spans="1:10" x14ac:dyDescent="0.2">
      <c r="A17" s="21"/>
      <c r="B17" s="22" t="s">
        <v>8</v>
      </c>
      <c r="C17" s="3">
        <v>7176062.5</v>
      </c>
      <c r="D17" s="3">
        <v>130593479.90000001</v>
      </c>
      <c r="E17" s="3">
        <v>131963093.7</v>
      </c>
      <c r="F17" s="3">
        <f t="shared" ref="F17:F22" si="0">C17+D17-E17</f>
        <v>5806448.700000003</v>
      </c>
      <c r="G17" s="17">
        <f t="shared" ref="G17:G22" si="1">F17-C17</f>
        <v>-1369613.799999997</v>
      </c>
      <c r="I17" s="4"/>
      <c r="J17" s="4"/>
    </row>
    <row r="18" spans="1:10" x14ac:dyDescent="0.2">
      <c r="A18" s="21"/>
      <c r="B18" s="22" t="s">
        <v>9</v>
      </c>
      <c r="C18" s="3">
        <v>152362.79999999999</v>
      </c>
      <c r="D18" s="3">
        <v>0</v>
      </c>
      <c r="E18" s="3">
        <v>4387.8999999999996</v>
      </c>
      <c r="F18" s="3">
        <f t="shared" si="0"/>
        <v>147974.9</v>
      </c>
      <c r="G18" s="17">
        <f t="shared" si="1"/>
        <v>-4387.8999999999942</v>
      </c>
      <c r="I18" s="4"/>
      <c r="J18" s="4"/>
    </row>
    <row r="19" spans="1:10" x14ac:dyDescent="0.2">
      <c r="A19" s="21"/>
      <c r="B19" s="22" t="s">
        <v>10</v>
      </c>
      <c r="C19" s="3">
        <v>0</v>
      </c>
      <c r="D19" s="3">
        <v>0</v>
      </c>
      <c r="E19" s="3">
        <v>0</v>
      </c>
      <c r="F19" s="3">
        <f t="shared" si="0"/>
        <v>0</v>
      </c>
      <c r="G19" s="17">
        <f t="shared" si="1"/>
        <v>0</v>
      </c>
      <c r="I19" s="4"/>
      <c r="J19" s="4"/>
    </row>
    <row r="20" spans="1:10" x14ac:dyDescent="0.2">
      <c r="A20" s="21"/>
      <c r="B20" s="22" t="s">
        <v>24</v>
      </c>
      <c r="C20" s="3">
        <v>0</v>
      </c>
      <c r="D20" s="3">
        <v>0</v>
      </c>
      <c r="E20" s="3">
        <v>0</v>
      </c>
      <c r="F20" s="3">
        <f t="shared" si="0"/>
        <v>0</v>
      </c>
      <c r="G20" s="17">
        <f t="shared" si="1"/>
        <v>0</v>
      </c>
    </row>
    <row r="21" spans="1:10" x14ac:dyDescent="0.2">
      <c r="A21" s="21"/>
      <c r="B21" s="22" t="s">
        <v>25</v>
      </c>
      <c r="C21" s="3">
        <v>0</v>
      </c>
      <c r="D21" s="3">
        <v>0</v>
      </c>
      <c r="E21" s="3">
        <v>0</v>
      </c>
      <c r="F21" s="3">
        <f t="shared" si="0"/>
        <v>0</v>
      </c>
      <c r="G21" s="17">
        <f t="shared" si="1"/>
        <v>0</v>
      </c>
    </row>
    <row r="22" spans="1:10" x14ac:dyDescent="0.2">
      <c r="A22" s="21"/>
      <c r="B22" s="22" t="s">
        <v>26</v>
      </c>
      <c r="C22" s="3">
        <v>0</v>
      </c>
      <c r="D22" s="3">
        <v>0</v>
      </c>
      <c r="E22" s="3">
        <v>0</v>
      </c>
      <c r="F22" s="3">
        <f t="shared" si="0"/>
        <v>0</v>
      </c>
      <c r="G22" s="17">
        <f t="shared" si="1"/>
        <v>0</v>
      </c>
    </row>
    <row r="23" spans="1:10" x14ac:dyDescent="0.2">
      <c r="A23" s="21"/>
      <c r="B23" s="24"/>
      <c r="C23" s="25"/>
      <c r="D23" s="25"/>
      <c r="E23" s="25"/>
      <c r="F23" s="25"/>
      <c r="G23" s="26"/>
    </row>
    <row r="24" spans="1:10" x14ac:dyDescent="0.2">
      <c r="A24" s="21"/>
      <c r="B24" s="24" t="s">
        <v>27</v>
      </c>
      <c r="C24" s="25">
        <f>SUM(C26:C34)</f>
        <v>168464465.94827002</v>
      </c>
      <c r="D24" s="25">
        <f>SUM(D26:D34)</f>
        <v>9941640</v>
      </c>
      <c r="E24" s="25">
        <f>SUM(E26:E34)</f>
        <v>9311128</v>
      </c>
      <c r="F24" s="25">
        <f>SUM(F26:F34)</f>
        <v>169094977.94827002</v>
      </c>
      <c r="G24" s="26">
        <f>SUM(G26:G34)</f>
        <v>630512.00000000466</v>
      </c>
    </row>
    <row r="25" spans="1:10" x14ac:dyDescent="0.2">
      <c r="A25" s="21"/>
      <c r="B25" s="24"/>
      <c r="C25" s="25"/>
      <c r="D25" s="25"/>
      <c r="E25" s="25"/>
      <c r="F25" s="25"/>
      <c r="G25" s="26"/>
    </row>
    <row r="26" spans="1:10" x14ac:dyDescent="0.2">
      <c r="A26" s="21"/>
      <c r="B26" s="22" t="s">
        <v>11</v>
      </c>
      <c r="C26" s="3">
        <v>4755477.3</v>
      </c>
      <c r="D26" s="3">
        <v>9500675.5999999996</v>
      </c>
      <c r="E26" s="3">
        <v>9283199.5</v>
      </c>
      <c r="F26" s="3">
        <f t="shared" ref="F26:F34" si="2">C26+D26-E26</f>
        <v>4972953.3999999985</v>
      </c>
      <c r="G26" s="17">
        <f t="shared" ref="G26:G34" si="3">F26-C26</f>
        <v>217476.0999999987</v>
      </c>
      <c r="I26" s="4"/>
      <c r="J26" s="4"/>
    </row>
    <row r="27" spans="1:10" x14ac:dyDescent="0.2">
      <c r="A27" s="21"/>
      <c r="B27" s="22" t="s">
        <v>12</v>
      </c>
      <c r="C27" s="3">
        <v>0</v>
      </c>
      <c r="D27" s="3">
        <v>0</v>
      </c>
      <c r="E27" s="3">
        <v>0</v>
      </c>
      <c r="F27" s="3">
        <f t="shared" si="2"/>
        <v>0</v>
      </c>
      <c r="G27" s="17">
        <f t="shared" si="3"/>
        <v>0</v>
      </c>
      <c r="I27" s="4"/>
      <c r="J27" s="4"/>
    </row>
    <row r="28" spans="1:10" x14ac:dyDescent="0.2">
      <c r="A28" s="21"/>
      <c r="B28" s="22" t="s">
        <v>13</v>
      </c>
      <c r="C28" s="3">
        <v>174714809.30000001</v>
      </c>
      <c r="D28" s="3">
        <v>440964.4</v>
      </c>
      <c r="E28" s="3">
        <v>27928.5</v>
      </c>
      <c r="F28" s="3">
        <f t="shared" si="2"/>
        <v>175127845.20000002</v>
      </c>
      <c r="G28" s="17">
        <f t="shared" si="3"/>
        <v>413035.90000000596</v>
      </c>
      <c r="I28" s="4"/>
      <c r="J28" s="4"/>
    </row>
    <row r="29" spans="1:10" x14ac:dyDescent="0.2">
      <c r="A29" s="21"/>
      <c r="B29" s="22" t="s">
        <v>14</v>
      </c>
      <c r="C29" s="3">
        <v>6804363.5</v>
      </c>
      <c r="D29" s="3">
        <v>0</v>
      </c>
      <c r="E29" s="3">
        <v>0</v>
      </c>
      <c r="F29" s="3">
        <f t="shared" si="2"/>
        <v>6804363.5</v>
      </c>
      <c r="G29" s="17">
        <f t="shared" si="3"/>
        <v>0</v>
      </c>
      <c r="I29" s="4"/>
      <c r="J29" s="4"/>
    </row>
    <row r="30" spans="1:10" x14ac:dyDescent="0.2">
      <c r="A30" s="21"/>
      <c r="B30" s="22" t="s">
        <v>15</v>
      </c>
      <c r="C30" s="3">
        <v>0</v>
      </c>
      <c r="D30" s="3">
        <v>0</v>
      </c>
      <c r="E30" s="3">
        <v>0</v>
      </c>
      <c r="F30" s="3">
        <f t="shared" si="2"/>
        <v>0</v>
      </c>
      <c r="G30" s="17">
        <f t="shared" si="3"/>
        <v>0</v>
      </c>
      <c r="I30" s="4"/>
      <c r="J30" s="4"/>
    </row>
    <row r="31" spans="1:10" x14ac:dyDescent="0.2">
      <c r="A31" s="21"/>
      <c r="B31" s="22" t="s">
        <v>16</v>
      </c>
      <c r="C31" s="3">
        <v>-17810184.151730001</v>
      </c>
      <c r="D31" s="3">
        <v>0</v>
      </c>
      <c r="E31" s="3">
        <v>0</v>
      </c>
      <c r="F31" s="3">
        <f t="shared" si="2"/>
        <v>-17810184.151730001</v>
      </c>
      <c r="G31" s="17">
        <f t="shared" si="3"/>
        <v>0</v>
      </c>
      <c r="I31" s="4"/>
      <c r="J31" s="4"/>
    </row>
    <row r="32" spans="1:10" x14ac:dyDescent="0.2">
      <c r="A32" s="21"/>
      <c r="B32" s="22" t="s">
        <v>17</v>
      </c>
      <c r="C32" s="3">
        <v>0</v>
      </c>
      <c r="D32" s="3">
        <v>0</v>
      </c>
      <c r="E32" s="3">
        <v>0</v>
      </c>
      <c r="F32" s="3">
        <f t="shared" si="2"/>
        <v>0</v>
      </c>
      <c r="G32" s="17">
        <f t="shared" si="3"/>
        <v>0</v>
      </c>
      <c r="I32" s="4"/>
      <c r="J32" s="4"/>
    </row>
    <row r="33" spans="1:7" x14ac:dyDescent="0.2">
      <c r="A33" s="21"/>
      <c r="B33" s="22" t="s">
        <v>18</v>
      </c>
      <c r="C33" s="3">
        <v>0</v>
      </c>
      <c r="D33" s="3">
        <v>0</v>
      </c>
      <c r="E33" s="3">
        <v>0</v>
      </c>
      <c r="F33" s="3">
        <f t="shared" si="2"/>
        <v>0</v>
      </c>
      <c r="G33" s="17">
        <f t="shared" si="3"/>
        <v>0</v>
      </c>
    </row>
    <row r="34" spans="1:7" x14ac:dyDescent="0.2">
      <c r="A34" s="21"/>
      <c r="B34" s="22" t="s">
        <v>19</v>
      </c>
      <c r="C34" s="3">
        <v>0</v>
      </c>
      <c r="D34" s="3">
        <v>0</v>
      </c>
      <c r="E34" s="3">
        <v>0</v>
      </c>
      <c r="F34" s="3">
        <f t="shared" si="2"/>
        <v>0</v>
      </c>
      <c r="G34" s="17">
        <f t="shared" si="3"/>
        <v>0</v>
      </c>
    </row>
    <row r="35" spans="1:7" x14ac:dyDescent="0.2">
      <c r="B35" s="18"/>
      <c r="C35" s="3"/>
      <c r="D35" s="3"/>
      <c r="E35" s="3"/>
      <c r="F35" s="3"/>
      <c r="G35" s="17"/>
    </row>
    <row r="36" spans="1:7" x14ac:dyDescent="0.2">
      <c r="B36" s="27" t="s">
        <v>20</v>
      </c>
      <c r="C36" s="25">
        <f>SUM(C14+C24)</f>
        <v>189822347.94827002</v>
      </c>
      <c r="D36" s="25">
        <v>354024228.10000002</v>
      </c>
      <c r="E36" s="25">
        <f>SUM(E14+E24)</f>
        <v>359608459.09999996</v>
      </c>
      <c r="F36" s="25">
        <f>SUM(F14+F24)</f>
        <v>184238116.94826999</v>
      </c>
      <c r="G36" s="26">
        <f>SUM(G14+G24)</f>
        <v>-5584231.0000000158</v>
      </c>
    </row>
    <row r="37" spans="1:7" ht="13.5" thickBot="1" x14ac:dyDescent="0.25">
      <c r="B37" s="28"/>
      <c r="C37" s="29"/>
      <c r="D37" s="29"/>
      <c r="E37" s="29"/>
      <c r="F37" s="29"/>
      <c r="G37" s="30"/>
    </row>
  </sheetData>
  <mergeCells count="6">
    <mergeCell ref="B9:B10"/>
    <mergeCell ref="B3:G3"/>
    <mergeCell ref="B4:G4"/>
    <mergeCell ref="B5:G5"/>
    <mergeCell ref="B7:G7"/>
    <mergeCell ref="B6:G6"/>
  </mergeCells>
  <printOptions horizontalCentered="1"/>
  <pageMargins left="0.19685039370078741" right="0.19685039370078741" top="0.74803149606299213" bottom="0.19685039370078741" header="0.31496062992125984" footer="0.31496062992125984"/>
  <pageSetup scale="80" orientation="landscape" r:id="rId1"/>
  <ignoredErrors>
    <ignoredError sqref="A3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Analit del Activo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VERO</dc:creator>
  <cp:lastModifiedBy>Carol</cp:lastModifiedBy>
  <cp:lastPrinted>2022-10-28T22:51:14Z</cp:lastPrinted>
  <dcterms:created xsi:type="dcterms:W3CDTF">2018-04-20T00:49:47Z</dcterms:created>
  <dcterms:modified xsi:type="dcterms:W3CDTF">2023-02-21T18:58:10Z</dcterms:modified>
</cp:coreProperties>
</file>