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2T2022" sheetId="1" r:id="rId1"/>
  </sheets>
  <definedNames>
    <definedName name="_xlnm.Print_Titles" localSheetId="0">'RECURSOS CONCURRENTES 2T2022'!$1:$7</definedName>
  </definedNames>
  <calcPr calcId="152511"/>
</workbook>
</file>

<file path=xl/calcChain.xml><?xml version="1.0" encoding="utf-8"?>
<calcChain xmlns="http://schemas.openxmlformats.org/spreadsheetml/2006/main">
  <c r="K49" i="1" l="1"/>
  <c r="K46" i="1" l="1"/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F32" i="1"/>
  <c r="K32" i="1" s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<sst xmlns="http://schemas.openxmlformats.org/spreadsheetml/2006/main" count="179" uniqueCount="137">
  <si>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</si>
  <si>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</si>
  <si>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</si>
  <si>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</si>
  <si>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</si>
  <si>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</si>
  <si>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</si>
  <si>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</si>
  <si>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</si>
  <si>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</si>
  <si>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</si>
  <si>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</si>
  <si>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</si>
  <si>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</si>
  <si>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</si>
  <si>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</si>
  <si>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</si>
  <si>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</si>
  <si>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</si>
  <si>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2do del año 2022)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</si>
  <si>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</si>
  <si>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</si>
  <si>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Secretaría de Educación del Gobierno del Estado de México</t>
  </si>
  <si>
    <t>Tecnológico de Estudios Superiores de San Felipe del Progreso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</si>
  <si>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</si>
  <si>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</si>
  <si>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</si>
  <si>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</si>
  <si>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</si>
  <si>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</si>
  <si>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</si>
  <si>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</si>
  <si>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</si>
  <si>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</si>
  <si>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</si>
  <si>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</si>
  <si>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Subsidio Ordinario Universidad Estatal del Valle de Toluca</t>
  </si>
  <si>
    <t>Secretaria de Educación Pública/ Subsecretaria de Educación Media Superior y Superior</t>
  </si>
  <si>
    <t>Universidad Estatal del Valle de Toluca.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</si>
  <si>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</si>
  <si>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</si>
  <si>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</si>
  <si>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</si>
  <si>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</si>
  <si>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</si>
  <si>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</si>
  <si>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</si>
  <si>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Secretaria de Educación del Gobierno Estado de México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</si>
  <si>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</si>
  <si>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</si>
  <si>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</si>
  <si>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</si>
  <si>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</si>
  <si>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Secretaría de Educación del Gobierno del Estado</t>
  </si>
  <si>
    <t>Tecnológico de Estudios Superiores de Jocotitlán</t>
  </si>
  <si>
    <t>Subsidios Federales para organismos descentralizados Estatales/Tecnológico de Estudios Superiores de Villa Guerrero</t>
  </si>
  <si>
    <t>Secretaría de Educación Pública Subsecretaría de Educación Media Superior y Superior</t>
  </si>
  <si>
    <t>Convenio  de Apoyo Financiero Solidario. Tecnológico de Estudios Superiores de Jilotepec</t>
  </si>
  <si>
    <t>Secretaría de Educación Gobierno del Estado de México</t>
  </si>
  <si>
    <t>Tecnológico de Estudios Superiores de Jilotepec</t>
  </si>
  <si>
    <t>Convenio especifico para la asignación de recursos financieros para la operación de las Universidades Tecnológicas del Estado de México. Universidad Tecnológica del Valle de Toluca</t>
  </si>
  <si>
    <t>Universidad Tecnológica del Valle de Toluca.</t>
  </si>
  <si>
    <t>Subsidio para organismos descentralizados estatales al Tecnológico de Estudios Superiores de Coacalco</t>
  </si>
  <si>
    <t>Secretaría de Educación Pública Tecnológico  Nacional de México</t>
  </si>
  <si>
    <t>Secretaría de Educación del Gobierno del Estado México</t>
  </si>
  <si>
    <t>Convenio de Coordinación para la Creación, Operación y Apoyo Financiero. Universidad Politécnica de Texcoco</t>
  </si>
  <si>
    <t>Universidad Politécnica de Texcoco</t>
  </si>
  <si>
    <t xml:space="preserve">Convenio Específico para la Asignación de Recursos Financieros para la Operación de las Universidades Tecnológicas del Estado de México. Universidad Tecnológica de Zinacantepec </t>
  </si>
  <si>
    <t xml:space="preserve">
Secretaría de Educación Pública, Subsecretaria de Educación Superior.</t>
  </si>
  <si>
    <t>Convenio de Coordinación para la Creación, Operación y Apoyo Financiero. Universidad Politécnica de Atlautla</t>
  </si>
  <si>
    <t>Universidad Politécnica de Atlautla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</si>
  <si>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</si>
  <si>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</si>
  <si>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</si>
  <si>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Educación Superior Tecnológica. Tecnológico de Estudios Superiores de Ixtapaluca.</t>
  </si>
  <si>
    <t>Secretaria de Educación Pública/Subsecretaria de Educación Media Superior y Superior</t>
  </si>
  <si>
    <t>Secretaría de Educación del Gobierno del Estado de México.</t>
  </si>
  <si>
    <t>Tecnológico de Estudios Superiores de Ixtapaluca</t>
  </si>
  <si>
    <t>Subsidios Federales para Organismos Descentralizados Universidad Politécnica de Chimalhuacán</t>
  </si>
  <si>
    <t>Universidad Politécnica de Chimalhuacán</t>
  </si>
  <si>
    <t>Convenio de Coordinación para la Creación, Operación y Apoyo Financiero de las Universidades Politécnicas. Universidad Politécnica Otzolotepec.</t>
  </si>
  <si>
    <t>Universidad Politécnica de Otzolotepec</t>
  </si>
  <si>
    <t>Secretaría de Educación Pública Subsecretaria de Educación Media Superior y Superior</t>
  </si>
  <si>
    <t>Tecnológico de Estudios Superiores de Valle de Bravo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</si>
  <si>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</si>
  <si>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</si>
  <si>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</si>
  <si>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</si>
  <si>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</si>
  <si>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</si>
  <si>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</si>
  <si>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</si>
  <si>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</si>
  <si>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>Convenio de Apoyo Financiero  Universidad Politécnica del Valle de México</t>
  </si>
  <si>
    <t xml:space="preserve">Secretaría de
Educación Pública/ Subsecretaría de Educación Media Superior y Superior </t>
  </si>
  <si>
    <t>Universidad Politécnica del Valle de México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</si>
  <si>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</si>
  <si>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</si>
  <si>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</si>
  <si>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</si>
  <si>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/ Gobierno del Estado de México</t>
  </si>
  <si>
    <t>Subsidios Federales para Organismos Descentralizados Estatales Colegio de Bachilleres del Estado de México</t>
  </si>
  <si>
    <t>Secretaria de Educación Pública / Subsecretaria de Educación Media Superior y Superior</t>
  </si>
  <si>
    <t xml:space="preserve">Secretaría de Educación del Gobierno del Estado de México. </t>
  </si>
  <si>
    <t>Colegio de Bachilleres del Estado de México</t>
  </si>
  <si>
    <t>Convenio de Coordinación para la creación, operación y apoyo financiero del Tecnológico de Estudios Superiores de Huixquilucan</t>
  </si>
  <si>
    <t>Tecnológico de Estudios Superiores de Huixquilucan</t>
  </si>
  <si>
    <t>Convenio de Apoyo Financiero Solidario. Universidad Politécnica de Atlacomulco</t>
  </si>
  <si>
    <t>Universidad Politécnica de Atlacomulco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</si>
  <si>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</si>
  <si>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</si>
  <si>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</si>
  <si>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</si>
  <si>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</si>
  <si>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</si>
  <si>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</si>
  <si>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</si>
  <si>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</si>
  <si>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</si>
  <si>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 xml:space="preserve">Convenio de Coordinación para la creación, Operación y Apoyo Financiero.                                             Universidad Politécnica de Cuautitlán Izcalli </t>
  </si>
  <si>
    <t>Universidad Politécnica de Cuautitlán Izcalli</t>
  </si>
  <si>
    <t>U006 Subsidios para organismos descentralizados estatales</t>
  </si>
  <si>
    <t>Secretaria de Educación Pública/Subsecretaría de Educación Media Superior y Superior</t>
  </si>
  <si>
    <t>Universidad Intercultural del Estado de México</t>
  </si>
  <si>
    <t>Sanidad e Inocuidad Agroalimentaria</t>
  </si>
  <si>
    <t>Secretaría de Agricultura y Desarrollo Rural</t>
  </si>
  <si>
    <t>Secretaría del Campo</t>
  </si>
  <si>
    <t>Programa de Agua Potable, Drenaje y Tratamiento (PROAGUA) 2021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</si>
  <si>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</si>
  <si>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</si>
  <si>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>Subsidios federales para organismos descentralizados estatales.</t>
  </si>
  <si>
    <t>Secretaría de Educación Pública</t>
  </si>
  <si>
    <t>Secretaría del Trabajo</t>
  </si>
  <si>
    <t>Fondo de Aportaciones para la Seguridad Pública 2022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</si>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</sst>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" fontId="6" fillId="0" borderId="18" xfId="0" applyNumberFormat="1" applyFont="1" applyBorder="1" applyAlignment="1">
      <alignment horizontal="center" vertical="center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 applyProtection="1">
      <alignment horizontal="center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0" fontId="6" fillId="0" borderId="18" xfId="0" applyFont="1" applyBorder="1" applyAlignment="1">
      <alignment horizontal="left" vertical="center"/>
    </xf>
    <xf numFmtId="4" fontId="6" fillId="0" borderId="18" xfId="0" applyNumberFormat="1" applyFont="1" applyFill="1" applyBorder="1" applyAlignment="1">
      <alignment horizontal="right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shrinkToFit="1"/>
    </xf>
    <xf numFmtId="4" fontId="2" fillId="0" borderId="18" xfId="0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4" fontId="2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4" fontId="6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0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43" fontId="2" fillId="0" borderId="18" xfId="9" applyFont="1" applyFill="1" applyBorder="1" applyAlignment="1">
      <alignment horizontal="left" vertical="center" wrapText="1"/>
    </xf>
    <xf numFmtId="43" fontId="2" fillId="3" borderId="18" xfId="9" applyFont="1" applyFill="1" applyBorder="1" applyAlignment="1">
      <alignment horizontal="left" vertical="center" wrapText="1"/>
    </xf>
    <xf numFmtId="4" fontId="2" fillId="3" borderId="18" xfId="12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left" vertical="center" wrapText="1"/>
    </xf>
    <xf numFmtId="43" fontId="6" fillId="0" borderId="18" xfId="9" applyFont="1" applyFill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4" fontId="2" fillId="2" borderId="18" xfId="10" applyNumberFormat="1" applyFont="1" applyFill="1" applyBorder="1" applyAlignment="1">
      <alignment horizontal="center" vertical="center"/>
    </xf>
    <xf numFmtId="44" fontId="6" fillId="0" borderId="18" xfId="1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8" xfId="9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49" fontId="6" fillId="2" borderId="19" xfId="0" applyNumberFormat="1" applyFont="1" applyFill="1" applyBorder="1" applyAlignment="1">
      <alignment horizontal="left" vertical="center" wrapText="1"/>
    </xf>
    <xf numFmtId="4" fontId="6" fillId="2" borderId="19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left" vertical="center"/>
    </xf>
    <xf numFmtId="4" fontId="6" fillId="2" borderId="19" xfId="0" applyNumberFormat="1" applyFont="1" applyFill="1" applyBorder="1" applyAlignment="1">
      <alignment horizontal="right" vertical="center"/>
    </xf>
    <xf numFmtId="4" fontId="6" fillId="0" borderId="18" xfId="10" applyNumberFormat="1" applyFont="1" applyBorder="1" applyAlignment="1">
      <alignment horizontal="left" vertical="center" wrapText="1"/>
    </xf>
    <xf numFmtId="4" fontId="2" fillId="0" borderId="18" xfId="10" applyNumberFormat="1" applyFont="1" applyBorder="1" applyAlignment="1">
      <alignment horizontal="center" vertical="center" wrapText="1"/>
    </xf>
    <xf numFmtId="4" fontId="2" fillId="0" borderId="18" xfId="10" applyNumberFormat="1" applyFont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 vertical="center"/>
    </xf>
    <xf numFmtId="4" fontId="2" fillId="0" borderId="18" xfId="1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6" fillId="0" borderId="0" xfId="10" applyNumberFormat="1" applyFont="1" applyBorder="1" applyAlignment="1">
      <alignment horizontal="left" vertical="center" wrapText="1"/>
    </xf>
    <xf numFmtId="4" fontId="2" fillId="0" borderId="0" xfId="10" applyNumberFormat="1" applyFont="1" applyBorder="1" applyAlignment="1">
      <alignment horizontal="center" vertical="center" wrapText="1"/>
    </xf>
    <xf numFmtId="4" fontId="2" fillId="0" borderId="0" xfId="10" applyNumberFormat="1" applyFont="1" applyBorder="1" applyAlignment="1">
      <alignment horizontal="center" vertical="center"/>
    </xf>
    <xf numFmtId="4" fontId="6" fillId="0" borderId="0" xfId="10" applyNumberFormat="1" applyFont="1" applyBorder="1" applyAlignment="1">
      <alignment horizontal="center" vertical="center"/>
    </xf>
    <xf numFmtId="4" fontId="6" fillId="0" borderId="0" xfId="9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2" fillId="0" borderId="0" xfId="1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/>
    </xf>
    <xf numFmtId="44" fontId="6" fillId="0" borderId="0" xfId="11" applyFont="1" applyBorder="1" applyAlignment="1">
      <alignment horizontal="center" vertical="center" wrapText="1"/>
    </xf>
    <xf numFmtId="44" fontId="2" fillId="0" borderId="0" xfId="1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2" fillId="0" borderId="0" xfId="11" applyFont="1" applyBorder="1" applyAlignment="1">
      <alignment vertical="center"/>
    </xf>
    <xf numFmtId="44" fontId="6" fillId="0" borderId="0" xfId="11" applyFont="1" applyBorder="1" applyAlignment="1">
      <alignment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zoomScale="90" zoomScaleNormal="90" workbookViewId="0">
      <selection activeCell="A4" sqref="A4"/>
    </sheetView>
  </sheetViews>
  <sheetFormatPr baseColWidth="10" defaultRowHeight="14.25" x14ac:dyDescent="0.2"/>
  <cols>
    <col min="1" max="1" width="1.4257812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21</v>
      </c>
      <c r="D8" s="22">
        <v>6147987</v>
      </c>
      <c r="E8" s="23" t="s">
        <v>22</v>
      </c>
      <c r="F8" s="22">
        <v>4516956</v>
      </c>
      <c r="G8" s="24"/>
      <c r="H8" s="24">
        <v>0</v>
      </c>
      <c r="I8" s="25" t="s">
        <v>23</v>
      </c>
      <c r="J8" s="22">
        <v>2372598</v>
      </c>
      <c r="K8" s="26">
        <f>D8+F8+J8</f>
        <v>13037541</v>
      </c>
    </row>
    <row r="9" spans="2:11" ht="90" customHeight="1" x14ac:dyDescent="0.2">
      <c r="B9" s="27" t="s">
        <v>24</v>
      </c>
      <c r="C9" s="27" t="s">
        <v>25</v>
      </c>
      <c r="D9" s="28">
        <v>41114259</v>
      </c>
      <c r="E9" s="27" t="s">
        <v>22</v>
      </c>
      <c r="F9" s="28">
        <v>33723588</v>
      </c>
      <c r="G9" s="28"/>
      <c r="H9" s="28">
        <v>0</v>
      </c>
      <c r="I9" s="29"/>
      <c r="J9" s="28">
        <v>0</v>
      </c>
      <c r="K9" s="30">
        <f>SUM(D9:J9)</f>
        <v>74837847</v>
      </c>
    </row>
    <row r="10" spans="2:11" ht="90" customHeight="1" x14ac:dyDescent="0.2">
      <c r="B10" s="31" t="s">
        <v>26</v>
      </c>
      <c r="C10" s="31" t="s">
        <v>27</v>
      </c>
      <c r="D10" s="24">
        <v>14120000</v>
      </c>
      <c r="E10" s="31" t="s">
        <v>28</v>
      </c>
      <c r="F10" s="24">
        <v>15613628</v>
      </c>
      <c r="G10" s="24"/>
      <c r="H10" s="24">
        <v>0</v>
      </c>
      <c r="I10" s="31" t="s">
        <v>29</v>
      </c>
      <c r="J10" s="24">
        <v>4012041</v>
      </c>
      <c r="K10" s="32">
        <f>D10+F10+H10+J10</f>
        <v>33745669</v>
      </c>
    </row>
    <row r="11" spans="2:11" ht="90" customHeight="1" x14ac:dyDescent="0.2">
      <c r="B11" s="31" t="s">
        <v>30</v>
      </c>
      <c r="C11" s="31" t="s">
        <v>31</v>
      </c>
      <c r="D11" s="33">
        <v>25087000</v>
      </c>
      <c r="E11" s="34" t="s">
        <v>22</v>
      </c>
      <c r="F11" s="33">
        <v>69858870</v>
      </c>
      <c r="G11" s="24"/>
      <c r="H11" s="24">
        <v>0</v>
      </c>
      <c r="I11" s="31" t="s">
        <v>32</v>
      </c>
      <c r="J11" s="33">
        <v>22206258</v>
      </c>
      <c r="K11" s="35">
        <f>+D11+F11+J11</f>
        <v>117152128</v>
      </c>
    </row>
    <row r="12" spans="2:11" ht="90" customHeight="1" x14ac:dyDescent="0.2">
      <c r="B12" s="34" t="s">
        <v>33</v>
      </c>
      <c r="C12" s="34" t="s">
        <v>34</v>
      </c>
      <c r="D12" s="36">
        <v>39045894</v>
      </c>
      <c r="E12" s="37" t="s">
        <v>35</v>
      </c>
      <c r="F12" s="38">
        <v>36910906</v>
      </c>
      <c r="G12" s="39"/>
      <c r="H12" s="39">
        <v>0</v>
      </c>
      <c r="I12" s="40"/>
      <c r="J12" s="39">
        <v>0</v>
      </c>
      <c r="K12" s="41">
        <f>D12+F12+J12</f>
        <v>75956800</v>
      </c>
    </row>
    <row r="13" spans="2:11" ht="90" customHeight="1" x14ac:dyDescent="0.2">
      <c r="B13" s="21" t="s">
        <v>36</v>
      </c>
      <c r="C13" s="21" t="s">
        <v>37</v>
      </c>
      <c r="D13" s="24">
        <v>6272000</v>
      </c>
      <c r="E13" s="21" t="s">
        <v>28</v>
      </c>
      <c r="F13" s="24">
        <v>10035030</v>
      </c>
      <c r="G13" s="24"/>
      <c r="H13" s="24">
        <v>0</v>
      </c>
      <c r="I13" s="21" t="s">
        <v>38</v>
      </c>
      <c r="J13" s="24">
        <v>2077373</v>
      </c>
      <c r="K13" s="32">
        <f>+F13+H13+J13+D13</f>
        <v>18384403</v>
      </c>
    </row>
    <row r="14" spans="2:11" ht="90" customHeight="1" x14ac:dyDescent="0.2">
      <c r="B14" s="21" t="s">
        <v>39</v>
      </c>
      <c r="C14" s="21" t="s">
        <v>40</v>
      </c>
      <c r="D14" s="24">
        <v>81204756</v>
      </c>
      <c r="E14" s="21" t="s">
        <v>22</v>
      </c>
      <c r="F14" s="24">
        <v>81204756</v>
      </c>
      <c r="G14" s="24"/>
      <c r="H14" s="24">
        <v>0</v>
      </c>
      <c r="I14" s="42"/>
      <c r="J14" s="24">
        <v>0</v>
      </c>
      <c r="K14" s="32">
        <v>162409512</v>
      </c>
    </row>
    <row r="15" spans="2:11" ht="90" customHeight="1" x14ac:dyDescent="0.2">
      <c r="B15" s="43" t="s">
        <v>41</v>
      </c>
      <c r="C15" s="43" t="s">
        <v>42</v>
      </c>
      <c r="D15" s="44">
        <v>24204278</v>
      </c>
      <c r="E15" s="43" t="s">
        <v>43</v>
      </c>
      <c r="F15" s="44">
        <v>36778737</v>
      </c>
      <c r="G15" s="45"/>
      <c r="H15" s="44">
        <v>0</v>
      </c>
      <c r="I15" s="43" t="s">
        <v>44</v>
      </c>
      <c r="J15" s="44">
        <v>474062</v>
      </c>
      <c r="K15" s="46">
        <f>+D15+F15+H15+J15</f>
        <v>61457077</v>
      </c>
    </row>
    <row r="16" spans="2:11" ht="90" customHeight="1" x14ac:dyDescent="0.2">
      <c r="B16" s="31" t="s">
        <v>45</v>
      </c>
      <c r="C16" s="34" t="s">
        <v>46</v>
      </c>
      <c r="D16" s="36">
        <v>178533175</v>
      </c>
      <c r="E16" s="34" t="s">
        <v>47</v>
      </c>
      <c r="F16" s="33">
        <v>142203984</v>
      </c>
      <c r="G16" s="24"/>
      <c r="H16" s="24">
        <v>0</v>
      </c>
      <c r="I16" s="47"/>
      <c r="J16" s="24">
        <v>0</v>
      </c>
      <c r="K16" s="48">
        <f>D16+F16+H16+J16</f>
        <v>320737159</v>
      </c>
    </row>
    <row r="17" spans="2:11" ht="90" customHeight="1" x14ac:dyDescent="0.2">
      <c r="B17" s="31" t="s">
        <v>48</v>
      </c>
      <c r="C17" s="31" t="s">
        <v>49</v>
      </c>
      <c r="D17" s="49">
        <v>8621540</v>
      </c>
      <c r="E17" s="31" t="s">
        <v>50</v>
      </c>
      <c r="F17" s="49">
        <v>18682533</v>
      </c>
      <c r="G17" s="49"/>
      <c r="H17" s="24">
        <v>0</v>
      </c>
      <c r="I17" s="47"/>
      <c r="J17" s="24">
        <v>0</v>
      </c>
      <c r="K17" s="50">
        <f>+D17+F17+H17+J17</f>
        <v>27304073</v>
      </c>
    </row>
    <row r="18" spans="2:11" ht="90" customHeight="1" x14ac:dyDescent="0.2">
      <c r="B18" s="51" t="s">
        <v>51</v>
      </c>
      <c r="C18" s="51" t="s">
        <v>52</v>
      </c>
      <c r="D18" s="52">
        <v>9682948</v>
      </c>
      <c r="E18" s="53" t="s">
        <v>53</v>
      </c>
      <c r="F18" s="52">
        <v>8627593</v>
      </c>
      <c r="G18" s="54"/>
      <c r="H18" s="54">
        <v>0</v>
      </c>
      <c r="I18" s="55" t="s">
        <v>54</v>
      </c>
      <c r="J18" s="56">
        <v>3896397</v>
      </c>
      <c r="K18" s="57">
        <f>D18+F18+J18</f>
        <v>22206938</v>
      </c>
    </row>
    <row r="19" spans="2:11" ht="90" customHeight="1" x14ac:dyDescent="0.2">
      <c r="B19" s="21" t="s">
        <v>55</v>
      </c>
      <c r="C19" s="21" t="s">
        <v>56</v>
      </c>
      <c r="D19" s="58">
        <v>14272498</v>
      </c>
      <c r="E19" s="21" t="s">
        <v>22</v>
      </c>
      <c r="F19" s="58">
        <v>12059747</v>
      </c>
      <c r="G19" s="39"/>
      <c r="H19" s="39">
        <v>0</v>
      </c>
      <c r="I19" s="21"/>
      <c r="J19" s="39">
        <v>0</v>
      </c>
      <c r="K19" s="59">
        <f>+D19+F19+H19+J19</f>
        <v>26332245</v>
      </c>
    </row>
    <row r="20" spans="2:11" ht="90" customHeight="1" x14ac:dyDescent="0.2">
      <c r="B20" s="31" t="s">
        <v>57</v>
      </c>
      <c r="C20" s="31" t="s">
        <v>56</v>
      </c>
      <c r="D20" s="24">
        <v>5967339</v>
      </c>
      <c r="E20" s="31" t="s">
        <v>58</v>
      </c>
      <c r="F20" s="24">
        <v>5821992</v>
      </c>
      <c r="G20" s="24"/>
      <c r="H20" s="24">
        <v>0</v>
      </c>
      <c r="I20" s="31" t="s">
        <v>59</v>
      </c>
      <c r="J20" s="24">
        <v>1297703</v>
      </c>
      <c r="K20" s="32">
        <f>SUM(D20+F20+J20)</f>
        <v>13087034</v>
      </c>
    </row>
    <row r="21" spans="2:11" ht="90" customHeight="1" x14ac:dyDescent="0.2">
      <c r="B21" s="31" t="s">
        <v>60</v>
      </c>
      <c r="C21" s="21" t="s">
        <v>37</v>
      </c>
      <c r="D21" s="24">
        <v>19319538</v>
      </c>
      <c r="E21" s="21" t="s">
        <v>28</v>
      </c>
      <c r="F21" s="24">
        <v>17377538</v>
      </c>
      <c r="G21" s="24"/>
      <c r="H21" s="24">
        <v>0</v>
      </c>
      <c r="I21" s="21" t="s">
        <v>61</v>
      </c>
      <c r="J21" s="24">
        <v>11013177</v>
      </c>
      <c r="K21" s="32">
        <f>+F21+H21+J21+D21</f>
        <v>47710253</v>
      </c>
    </row>
    <row r="22" spans="2:11" ht="90" customHeight="1" x14ac:dyDescent="0.2">
      <c r="B22" s="40" t="s">
        <v>62</v>
      </c>
      <c r="C22" s="40" t="s">
        <v>63</v>
      </c>
      <c r="D22" s="58">
        <v>13132499</v>
      </c>
      <c r="E22" s="31" t="s">
        <v>64</v>
      </c>
      <c r="F22" s="58">
        <v>10724944</v>
      </c>
      <c r="G22" s="39"/>
      <c r="H22" s="39">
        <v>0</v>
      </c>
      <c r="I22" s="40"/>
      <c r="J22" s="58">
        <v>0</v>
      </c>
      <c r="K22" s="41">
        <f>+D22+F22+J22</f>
        <v>23857443</v>
      </c>
    </row>
    <row r="23" spans="2:11" ht="90" customHeight="1" x14ac:dyDescent="0.2">
      <c r="B23" s="31" t="s">
        <v>65</v>
      </c>
      <c r="C23" s="31" t="s">
        <v>52</v>
      </c>
      <c r="D23" s="58">
        <v>3408236</v>
      </c>
      <c r="E23" s="31" t="s">
        <v>64</v>
      </c>
      <c r="F23" s="60">
        <v>3726211</v>
      </c>
      <c r="G23" s="39"/>
      <c r="H23" s="58">
        <v>0</v>
      </c>
      <c r="I23" s="31" t="s">
        <v>66</v>
      </c>
      <c r="J23" s="58">
        <v>5616102</v>
      </c>
      <c r="K23" s="41">
        <f>D23+F23+J23</f>
        <v>12750549</v>
      </c>
    </row>
    <row r="24" spans="2:11" ht="90" customHeight="1" x14ac:dyDescent="0.2">
      <c r="B24" s="31" t="s">
        <v>67</v>
      </c>
      <c r="C24" s="31" t="s">
        <v>68</v>
      </c>
      <c r="D24" s="60">
        <v>3335746</v>
      </c>
      <c r="E24" s="31" t="s">
        <v>43</v>
      </c>
      <c r="F24" s="60">
        <v>2805194</v>
      </c>
      <c r="G24" s="24"/>
      <c r="H24" s="60">
        <v>0</v>
      </c>
      <c r="I24" s="47"/>
      <c r="J24" s="60">
        <v>0</v>
      </c>
      <c r="K24" s="61">
        <f>D24+F24+H24+J24</f>
        <v>6140940</v>
      </c>
    </row>
    <row r="25" spans="2:11" ht="90" customHeight="1" x14ac:dyDescent="0.2">
      <c r="B25" s="31" t="s">
        <v>69</v>
      </c>
      <c r="C25" s="31" t="s">
        <v>52</v>
      </c>
      <c r="D25" s="60">
        <v>1732584</v>
      </c>
      <c r="E25" s="31" t="s">
        <v>64</v>
      </c>
      <c r="F25" s="62">
        <v>4346045</v>
      </c>
      <c r="G25" s="39"/>
      <c r="H25" s="62">
        <v>0</v>
      </c>
      <c r="I25" s="31" t="s">
        <v>70</v>
      </c>
      <c r="J25" s="63">
        <v>1616997</v>
      </c>
      <c r="K25" s="41">
        <f>+D25+F25+J25</f>
        <v>7695626</v>
      </c>
    </row>
    <row r="26" spans="2:11" ht="90" customHeight="1" x14ac:dyDescent="0.2">
      <c r="B26" s="31" t="s">
        <v>71</v>
      </c>
      <c r="C26" s="31" t="s">
        <v>72</v>
      </c>
      <c r="D26" s="56">
        <v>5218053</v>
      </c>
      <c r="E26" s="64" t="s">
        <v>73</v>
      </c>
      <c r="F26" s="56">
        <v>4476176</v>
      </c>
      <c r="G26" s="65"/>
      <c r="H26" s="65">
        <v>0</v>
      </c>
      <c r="I26" s="64"/>
      <c r="J26" s="65">
        <v>0</v>
      </c>
      <c r="K26" s="66">
        <f>D26+F26+H26+J26</f>
        <v>9694229</v>
      </c>
    </row>
    <row r="27" spans="2:11" ht="90" customHeight="1" x14ac:dyDescent="0.2">
      <c r="B27" s="31" t="s">
        <v>74</v>
      </c>
      <c r="C27" s="34" t="s">
        <v>75</v>
      </c>
      <c r="D27" s="60">
        <v>7689410</v>
      </c>
      <c r="E27" s="34" t="s">
        <v>76</v>
      </c>
      <c r="F27" s="60">
        <v>5514052</v>
      </c>
      <c r="G27" s="39"/>
      <c r="H27" s="58">
        <v>0</v>
      </c>
      <c r="I27" s="31" t="s">
        <v>77</v>
      </c>
      <c r="J27" s="60">
        <v>2760823</v>
      </c>
      <c r="K27" s="41">
        <f>J27+F27+D27</f>
        <v>15964285</v>
      </c>
    </row>
    <row r="28" spans="2:11" ht="90" customHeight="1" x14ac:dyDescent="0.2">
      <c r="B28" s="31" t="s">
        <v>78</v>
      </c>
      <c r="C28" s="31" t="s">
        <v>25</v>
      </c>
      <c r="D28" s="24">
        <v>2949325</v>
      </c>
      <c r="E28" s="31" t="s">
        <v>22</v>
      </c>
      <c r="F28" s="58">
        <v>4000295</v>
      </c>
      <c r="G28" s="24"/>
      <c r="H28" s="24">
        <v>0</v>
      </c>
      <c r="I28" s="40" t="s">
        <v>79</v>
      </c>
      <c r="J28" s="24">
        <v>2939499</v>
      </c>
      <c r="K28" s="32">
        <f>D28+F28+H28+J28</f>
        <v>9889119</v>
      </c>
    </row>
    <row r="29" spans="2:11" ht="90" customHeight="1" x14ac:dyDescent="0.2">
      <c r="B29" s="67" t="s">
        <v>80</v>
      </c>
      <c r="C29" s="67" t="s">
        <v>52</v>
      </c>
      <c r="D29" s="56">
        <v>2346333</v>
      </c>
      <c r="E29" s="67" t="s">
        <v>76</v>
      </c>
      <c r="F29" s="56">
        <v>6805401</v>
      </c>
      <c r="G29" s="28"/>
      <c r="H29" s="52">
        <v>0</v>
      </c>
      <c r="I29" s="67" t="s">
        <v>81</v>
      </c>
      <c r="J29" s="56">
        <v>1323166</v>
      </c>
      <c r="K29" s="68">
        <f>+D29+F29+H29+J29</f>
        <v>10474900</v>
      </c>
    </row>
    <row r="30" spans="2:11" ht="90" customHeight="1" x14ac:dyDescent="0.2">
      <c r="B30" s="69" t="s">
        <v>136</v>
      </c>
      <c r="C30" s="69" t="s">
        <v>82</v>
      </c>
      <c r="D30" s="33">
        <v>7132873</v>
      </c>
      <c r="E30" s="70" t="s">
        <v>22</v>
      </c>
      <c r="F30" s="33">
        <v>8327418.7000000002</v>
      </c>
      <c r="G30" s="71"/>
      <c r="H30" s="33">
        <v>0</v>
      </c>
      <c r="I30" s="70" t="s">
        <v>83</v>
      </c>
      <c r="J30" s="33">
        <v>780976.3</v>
      </c>
      <c r="K30" s="48">
        <f>D30+F30+H30+J30</f>
        <v>16241268</v>
      </c>
    </row>
    <row r="31" spans="2:11" ht="90" customHeight="1" x14ac:dyDescent="0.2">
      <c r="B31" s="69" t="s">
        <v>136</v>
      </c>
      <c r="C31" s="69" t="s">
        <v>82</v>
      </c>
      <c r="D31" s="33">
        <v>7132873</v>
      </c>
      <c r="E31" s="70" t="s">
        <v>22</v>
      </c>
      <c r="F31" s="33">
        <v>8327418.7000000002</v>
      </c>
      <c r="G31" s="71"/>
      <c r="H31" s="33">
        <v>0</v>
      </c>
      <c r="I31" s="70" t="s">
        <v>83</v>
      </c>
      <c r="J31" s="33">
        <v>780976.3</v>
      </c>
      <c r="K31" s="48">
        <f>D31+F31+H31+J31</f>
        <v>16241268</v>
      </c>
    </row>
    <row r="32" spans="2:11" ht="90" customHeight="1" x14ac:dyDescent="0.2">
      <c r="B32" s="72" t="s">
        <v>84</v>
      </c>
      <c r="C32" s="73" t="s">
        <v>85</v>
      </c>
      <c r="D32" s="56">
        <v>40525652</v>
      </c>
      <c r="E32" s="73" t="s">
        <v>86</v>
      </c>
      <c r="F32" s="56">
        <f>5368735.2+3832392.5+760581.8+3534141+3534141+3349485.5+3349485</f>
        <v>23728962</v>
      </c>
      <c r="G32" s="56"/>
      <c r="H32" s="56">
        <v>0</v>
      </c>
      <c r="I32" s="74" t="s">
        <v>87</v>
      </c>
      <c r="J32" s="56">
        <v>14187769</v>
      </c>
      <c r="K32" s="75">
        <f>D32+F32+J32</f>
        <v>78442383</v>
      </c>
    </row>
    <row r="33" spans="2:11" ht="90" customHeight="1" x14ac:dyDescent="0.2">
      <c r="B33" s="21" t="s">
        <v>88</v>
      </c>
      <c r="C33" s="21" t="s">
        <v>89</v>
      </c>
      <c r="D33" s="24">
        <v>7338585</v>
      </c>
      <c r="E33" s="76" t="s">
        <v>22</v>
      </c>
      <c r="F33" s="33">
        <v>5287155</v>
      </c>
      <c r="G33" s="77"/>
      <c r="H33" s="77">
        <v>0</v>
      </c>
      <c r="I33" s="76" t="s">
        <v>90</v>
      </c>
      <c r="J33" s="77">
        <v>866798</v>
      </c>
      <c r="K33" s="32">
        <f>D33+F33+H33+J33</f>
        <v>13492538</v>
      </c>
    </row>
    <row r="34" spans="2:11" ht="90" customHeight="1" x14ac:dyDescent="0.2">
      <c r="B34" s="31" t="s">
        <v>91</v>
      </c>
      <c r="C34" s="31" t="s">
        <v>56</v>
      </c>
      <c r="D34" s="60">
        <v>9101056</v>
      </c>
      <c r="E34" s="31" t="s">
        <v>22</v>
      </c>
      <c r="F34" s="62">
        <v>7609094</v>
      </c>
      <c r="G34" s="24"/>
      <c r="H34" s="24">
        <v>0</v>
      </c>
      <c r="I34" s="31" t="s">
        <v>92</v>
      </c>
      <c r="J34" s="60">
        <v>1046648</v>
      </c>
      <c r="K34" s="61">
        <f>+D34+F34+H34+J34</f>
        <v>17756798</v>
      </c>
    </row>
    <row r="35" spans="2:11" ht="90" customHeight="1" x14ac:dyDescent="0.2">
      <c r="B35" s="78" t="s">
        <v>93</v>
      </c>
      <c r="C35" s="78" t="s">
        <v>94</v>
      </c>
      <c r="D35" s="62">
        <v>18257477</v>
      </c>
      <c r="E35" s="79" t="s">
        <v>22</v>
      </c>
      <c r="F35" s="62">
        <v>18439071</v>
      </c>
      <c r="G35" s="63"/>
      <c r="H35" s="63">
        <v>0</v>
      </c>
      <c r="I35" s="79" t="s">
        <v>95</v>
      </c>
      <c r="J35" s="62">
        <v>16773827</v>
      </c>
      <c r="K35" s="80">
        <f>+D35+F35+J35</f>
        <v>53470375</v>
      </c>
    </row>
    <row r="36" spans="2:11" ht="90" customHeight="1" x14ac:dyDescent="0.2">
      <c r="B36" s="31" t="s">
        <v>96</v>
      </c>
      <c r="C36" s="31" t="s">
        <v>97</v>
      </c>
      <c r="D36" s="81">
        <v>1913333</v>
      </c>
      <c r="E36" s="31" t="s">
        <v>58</v>
      </c>
      <c r="F36" s="81">
        <v>2232685</v>
      </c>
      <c r="G36" s="24"/>
      <c r="H36" s="81">
        <v>0</v>
      </c>
      <c r="I36" s="47"/>
      <c r="J36" s="81">
        <v>0</v>
      </c>
      <c r="K36" s="82">
        <f>D36+F36+H36+J36</f>
        <v>4146018</v>
      </c>
    </row>
    <row r="37" spans="2:11" ht="90" customHeight="1" x14ac:dyDescent="0.2">
      <c r="B37" s="31" t="s">
        <v>98</v>
      </c>
      <c r="C37" s="31" t="s">
        <v>99</v>
      </c>
      <c r="D37" s="83">
        <v>11505273</v>
      </c>
      <c r="E37" s="84" t="s">
        <v>100</v>
      </c>
      <c r="F37" s="83">
        <v>12913582</v>
      </c>
      <c r="G37" s="24"/>
      <c r="H37" s="24">
        <v>0</v>
      </c>
      <c r="I37" s="85"/>
      <c r="J37" s="24">
        <v>0</v>
      </c>
      <c r="K37" s="35">
        <f>D37+F37+H37+J37</f>
        <v>24418855</v>
      </c>
    </row>
    <row r="38" spans="2:11" ht="90" customHeight="1" x14ac:dyDescent="0.2">
      <c r="B38" s="31" t="s">
        <v>101</v>
      </c>
      <c r="C38" s="31" t="s">
        <v>102</v>
      </c>
      <c r="D38" s="24">
        <v>103977792</v>
      </c>
      <c r="E38" s="31" t="s">
        <v>103</v>
      </c>
      <c r="F38" s="24">
        <v>103057025</v>
      </c>
      <c r="G38" s="24"/>
      <c r="H38" s="24">
        <v>0</v>
      </c>
      <c r="I38" s="40" t="s">
        <v>104</v>
      </c>
      <c r="J38" s="24">
        <v>243976</v>
      </c>
      <c r="K38" s="32">
        <f>D38+F38+H38+J38</f>
        <v>207278793</v>
      </c>
    </row>
    <row r="39" spans="2:11" ht="90" customHeight="1" x14ac:dyDescent="0.2">
      <c r="B39" s="31" t="s">
        <v>105</v>
      </c>
      <c r="C39" s="31" t="s">
        <v>102</v>
      </c>
      <c r="D39" s="60">
        <v>6754173</v>
      </c>
      <c r="E39" s="31" t="s">
        <v>103</v>
      </c>
      <c r="F39" s="60">
        <v>3430419</v>
      </c>
      <c r="G39" s="60"/>
      <c r="H39" s="60">
        <v>0</v>
      </c>
      <c r="I39" s="31" t="s">
        <v>106</v>
      </c>
      <c r="J39" s="60">
        <v>626554</v>
      </c>
      <c r="K39" s="61">
        <f>+D39+F39+H39+J39</f>
        <v>10811146</v>
      </c>
    </row>
    <row r="40" spans="2:11" ht="90" customHeight="1" x14ac:dyDescent="0.2">
      <c r="B40" s="86" t="s">
        <v>107</v>
      </c>
      <c r="C40" s="86" t="s">
        <v>52</v>
      </c>
      <c r="D40" s="60">
        <v>2654865</v>
      </c>
      <c r="E40" s="86" t="s">
        <v>76</v>
      </c>
      <c r="F40" s="60">
        <v>4862871</v>
      </c>
      <c r="G40" s="39"/>
      <c r="H40" s="60">
        <v>0</v>
      </c>
      <c r="I40" s="86" t="s">
        <v>108</v>
      </c>
      <c r="J40" s="60">
        <v>312710</v>
      </c>
      <c r="K40" s="61">
        <f>+D40+F40+H40+J40</f>
        <v>7830446</v>
      </c>
    </row>
    <row r="41" spans="2:11" ht="90" customHeight="1" x14ac:dyDescent="0.2">
      <c r="B41" s="31" t="s">
        <v>109</v>
      </c>
      <c r="C41" s="31" t="s">
        <v>110</v>
      </c>
      <c r="D41" s="60">
        <v>7158829</v>
      </c>
      <c r="E41" s="34" t="s">
        <v>111</v>
      </c>
      <c r="F41" s="60">
        <v>4616621</v>
      </c>
      <c r="G41" s="24"/>
      <c r="H41" s="60">
        <v>0</v>
      </c>
      <c r="I41" s="31" t="s">
        <v>112</v>
      </c>
      <c r="J41" s="60">
        <v>640912</v>
      </c>
      <c r="K41" s="61">
        <f>+D41+F41+J41</f>
        <v>12416362</v>
      </c>
    </row>
    <row r="42" spans="2:11" ht="90" customHeight="1" x14ac:dyDescent="0.2">
      <c r="B42" s="31" t="s">
        <v>113</v>
      </c>
      <c r="C42" s="31" t="s">
        <v>75</v>
      </c>
      <c r="D42" s="24">
        <v>20820779</v>
      </c>
      <c r="E42" s="31" t="s">
        <v>114</v>
      </c>
      <c r="F42" s="24">
        <v>18687582</v>
      </c>
      <c r="G42" s="24"/>
      <c r="H42" s="24">
        <v>0</v>
      </c>
      <c r="I42" s="31" t="s">
        <v>115</v>
      </c>
      <c r="J42" s="24">
        <v>13308817</v>
      </c>
      <c r="K42" s="32">
        <f>D42+F42+H42+J42</f>
        <v>52817178</v>
      </c>
    </row>
    <row r="43" spans="2:11" ht="90" customHeight="1" x14ac:dyDescent="0.2">
      <c r="B43" s="21" t="s">
        <v>116</v>
      </c>
      <c r="C43" s="21" t="s">
        <v>117</v>
      </c>
      <c r="D43" s="24">
        <v>12778636</v>
      </c>
      <c r="E43" s="21" t="s">
        <v>76</v>
      </c>
      <c r="F43" s="24">
        <v>12199351</v>
      </c>
      <c r="G43" s="39"/>
      <c r="H43" s="24">
        <v>0</v>
      </c>
      <c r="I43" s="21" t="s">
        <v>118</v>
      </c>
      <c r="J43" s="24">
        <v>5452454</v>
      </c>
      <c r="K43" s="32">
        <f>D43+F43+H43+J43</f>
        <v>30430441</v>
      </c>
    </row>
    <row r="44" spans="2:11" ht="90" customHeight="1" x14ac:dyDescent="0.2">
      <c r="B44" s="31" t="s">
        <v>119</v>
      </c>
      <c r="C44" s="31" t="s">
        <v>75</v>
      </c>
      <c r="D44" s="39">
        <v>2716884</v>
      </c>
      <c r="E44" s="31" t="s">
        <v>28</v>
      </c>
      <c r="F44" s="60">
        <v>1836037</v>
      </c>
      <c r="G44" s="24"/>
      <c r="H44" s="39">
        <v>0</v>
      </c>
      <c r="I44" s="31" t="s">
        <v>120</v>
      </c>
      <c r="J44" s="24">
        <v>1237287</v>
      </c>
      <c r="K44" s="61">
        <f>SUM(J44,H44,F44,D44)</f>
        <v>5790208</v>
      </c>
    </row>
    <row r="45" spans="2:11" ht="90" customHeight="1" x14ac:dyDescent="0.2">
      <c r="B45" s="87" t="s">
        <v>121</v>
      </c>
      <c r="C45" s="87" t="s">
        <v>122</v>
      </c>
      <c r="D45" s="56">
        <v>17194000</v>
      </c>
      <c r="E45" s="87" t="s">
        <v>22</v>
      </c>
      <c r="F45" s="56">
        <v>12890852</v>
      </c>
      <c r="G45" s="88"/>
      <c r="H45" s="88">
        <v>0</v>
      </c>
      <c r="I45" s="87" t="s">
        <v>123</v>
      </c>
      <c r="J45" s="89">
        <v>1206711</v>
      </c>
      <c r="K45" s="90">
        <f>D45+F45+H45+J45</f>
        <v>31291563</v>
      </c>
    </row>
    <row r="46" spans="2:11" ht="90" customHeight="1" x14ac:dyDescent="0.2">
      <c r="B46" s="21" t="s">
        <v>124</v>
      </c>
      <c r="C46" s="21" t="s">
        <v>125</v>
      </c>
      <c r="D46" s="24">
        <v>36418710</v>
      </c>
      <c r="E46" s="21" t="s">
        <v>126</v>
      </c>
      <c r="F46" s="24">
        <v>1554283</v>
      </c>
      <c r="G46" s="24"/>
      <c r="H46" s="88">
        <v>0</v>
      </c>
      <c r="I46" s="47"/>
      <c r="J46" s="88">
        <v>0</v>
      </c>
      <c r="K46" s="91">
        <f>D46+F46+H46+J46</f>
        <v>37972993</v>
      </c>
    </row>
    <row r="47" spans="2:11" ht="90" customHeight="1" x14ac:dyDescent="0.2">
      <c r="B47" s="21" t="s">
        <v>127</v>
      </c>
      <c r="C47" s="21" t="s">
        <v>128</v>
      </c>
      <c r="D47" s="36">
        <v>1743062.98</v>
      </c>
      <c r="E47" s="21" t="s">
        <v>129</v>
      </c>
      <c r="F47" s="33">
        <v>2125936.71</v>
      </c>
      <c r="G47" s="24"/>
      <c r="H47" s="88">
        <v>0</v>
      </c>
      <c r="I47" s="47"/>
      <c r="J47" s="88">
        <v>0</v>
      </c>
      <c r="K47" s="91">
        <v>3868999.69</v>
      </c>
    </row>
    <row r="48" spans="2:11" ht="90" customHeight="1" x14ac:dyDescent="0.2">
      <c r="B48" s="76" t="s">
        <v>130</v>
      </c>
      <c r="C48" s="92" t="s">
        <v>131</v>
      </c>
      <c r="D48" s="93">
        <v>117711066</v>
      </c>
      <c r="E48" s="92" t="s">
        <v>132</v>
      </c>
      <c r="F48" s="93">
        <v>109589006.66</v>
      </c>
      <c r="G48" s="93"/>
      <c r="H48" s="93">
        <v>0</v>
      </c>
      <c r="I48" s="94"/>
      <c r="J48" s="93">
        <v>0</v>
      </c>
      <c r="K48" s="95">
        <v>227300072.66</v>
      </c>
    </row>
    <row r="49" spans="2:11" ht="90" customHeight="1" x14ac:dyDescent="0.2">
      <c r="B49" s="42" t="s">
        <v>133</v>
      </c>
      <c r="C49" s="96" t="s">
        <v>134</v>
      </c>
      <c r="D49" s="97">
        <v>144606143</v>
      </c>
      <c r="E49" s="40" t="s">
        <v>135</v>
      </c>
      <c r="F49" s="98">
        <v>27847920</v>
      </c>
      <c r="G49" s="81"/>
      <c r="H49" s="77">
        <v>0</v>
      </c>
      <c r="I49" s="99"/>
      <c r="J49" s="77">
        <v>0</v>
      </c>
      <c r="K49" s="100">
        <f>+D49+F49+H49+J49</f>
        <v>172454063</v>
      </c>
    </row>
    <row r="50" spans="2:11" ht="15" customHeight="1" x14ac:dyDescent="0.2">
      <c r="B50" s="101"/>
      <c r="C50" s="102"/>
      <c r="D50" s="103"/>
      <c r="E50" s="104"/>
      <c r="F50" s="103"/>
      <c r="G50" s="103"/>
      <c r="H50" s="105"/>
      <c r="I50" s="106"/>
      <c r="J50" s="105"/>
      <c r="K50" s="107"/>
    </row>
    <row r="51" spans="2:11" ht="16.5" customHeight="1" x14ac:dyDescent="0.2">
      <c r="B51" s="106"/>
      <c r="C51" s="108"/>
      <c r="D51" s="109"/>
      <c r="E51" s="106"/>
      <c r="F51" s="110"/>
      <c r="G51" s="111"/>
      <c r="H51" s="112"/>
      <c r="I51" s="113"/>
      <c r="J51" s="112"/>
      <c r="K51" s="114"/>
    </row>
    <row r="52" spans="2:11" x14ac:dyDescent="0.2">
      <c r="B52" s="115"/>
      <c r="C52" s="116"/>
      <c r="D52" s="117"/>
      <c r="E52" s="118"/>
      <c r="F52" s="119"/>
      <c r="G52" s="120"/>
      <c r="H52" s="103"/>
      <c r="I52" s="120"/>
      <c r="J52" s="103"/>
      <c r="K52" s="119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9" fitToHeight="0" orientation="landscape" horizontalDpi="300" verticalDpi="300" r:id="rId1"/>
  <ignoredErrors>
    <ignoredError sqref="K44 K16 K18 K25 K27 K29 K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2T2022</vt:lpstr>
      <vt:lpstr>'RECURSOS CONCURRENTES 2T2022'!Títulos_a_imprimir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2022-08-03T22:30:46Z</cp:lastPrinted>
  <dcterms:created xsi:type="dcterms:W3CDTF">2019-07-29T16:37:16Z</dcterms:created>
  <dcterms:modified xsi:type="dcterms:W3CDTF">2022-08-03T22:30:48Z</dcterms:modified>
</cp:coreProperties>
</file>