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Hoja1" sheetId="1" r:id="rId1"/>
  </sheets>
  <definedNames>
    <definedName name="_xlnm.Print_Titles" localSheetId="0">Hoja1!$1:$7</definedName>
  </definedNames>
  <calcPr calcId="152511"/>
</workbook>
</file>

<file path=xl/calcChain.xml><?xml version="1.0" encoding="utf-8"?>
<calcChain xmlns="http://schemas.openxmlformats.org/spreadsheetml/2006/main">
  <c r="K26" i="1" l="1"/>
  <c r="K16" i="1"/>
  <c r="K11" i="1" l="1"/>
  <c r="K12" i="1"/>
  <c r="K13" i="1"/>
  <c r="K14" i="1"/>
  <c r="K15" i="1"/>
  <c r="K28" i="1" l="1"/>
  <c r="K27" i="1" l="1"/>
  <c r="K25" i="1"/>
  <c r="K24" i="1" l="1"/>
  <c r="K23" i="1" l="1"/>
  <c r="K22" i="1" l="1"/>
  <c r="K21" i="1"/>
  <c r="K20" i="1"/>
  <c r="K19" i="1"/>
  <c r="K18" i="1"/>
  <c r="K17" i="1"/>
  <c r="K10" i="1" l="1"/>
  <c r="K9" i="1" l="1"/>
  <c r="K8" i="1" l="1"/>
</calcChain>
</file>

<file path=xl/sharedStrings.xml><?xml version="1.0" encoding="utf-8"?>
<sst xmlns="http://schemas.openxmlformats.org/spreadsheetml/2006/main" count="94" uniqueCount="70">
  <si>
    <t>Entidad Federativa Gobierno del Estado de México</t>
  </si>
  <si>
    <t>Formato de programas con recursos concurrentes por orden de gobierno</t>
  </si>
  <si>
    <t>Federal</t>
  </si>
  <si>
    <t>Estatal</t>
  </si>
  <si>
    <t>Municipal</t>
  </si>
  <si>
    <t>Otros</t>
  </si>
  <si>
    <t xml:space="preserve">Monto </t>
  </si>
  <si>
    <t>Dependencia/
Entidad</t>
  </si>
  <si>
    <t>Aportación
(Monto)</t>
  </si>
  <si>
    <t>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</si>
  <si>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</si>
  <si>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</si>
  <si>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</si>
  <si>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</si>
  <si>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</si>
  <si>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</si>
  <si>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</si>
  <si>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</si>
  <si>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</si>
  <si>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</si>
  <si>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Período (trimestre 4to del año 2016)</t>
  </si>
  <si>
    <t>Convenios Federación</t>
  </si>
  <si>
    <t>Secretaría de Educación Pública Subsecretaría de Educación Superior</t>
  </si>
  <si>
    <t>Gobierno del Estado de México Secretaría de Educación</t>
  </si>
  <si>
    <t>OTROS</t>
  </si>
  <si>
    <t>Afíliate</t>
  </si>
  <si>
    <t>Servicio de Administración Tributaria</t>
  </si>
  <si>
    <t>Secretaría de Finanzas</t>
  </si>
  <si>
    <t>Organización de los XLII Juegos Nacionales Deportivos sobre silla de ruedas, Estado de México 2016</t>
  </si>
  <si>
    <t>Gobierno del Estado de México/Sistema para el Desarrollo Integral de la Familia del Estado de México.</t>
  </si>
  <si>
    <t>Programa de Agua Potable, Alcantarillado y Saneamiento PROAGUA (Apartado Urbano).</t>
  </si>
  <si>
    <t>Secretaría de Medio Ambiente  y Recursos Naturales / Comisión Nacional del Agua</t>
  </si>
  <si>
    <t>Comisión del Agua del Estado de México</t>
  </si>
  <si>
    <t>Programa de Tratamiento de Aguas Residuales (PROSAN).</t>
  </si>
  <si>
    <t>Programa de Agua Potable, Alcantarillado y Saneamiento PROAGUA  (Apartado Rural).</t>
  </si>
  <si>
    <t>Programa de Agua Potable, Alcantarillado y Saneamiento PROAGUA (Apartado Agua Limpia).</t>
  </si>
  <si>
    <t>Cultura del Agua</t>
  </si>
  <si>
    <t>Modernización integral del Registro Civil</t>
  </si>
  <si>
    <t>Consejería Jurídica/ Dirección del Registro Civil</t>
  </si>
  <si>
    <t>Programa de Concurrencia con las Entidades Federativas, Proyectos Productivos o Estratégicos Agrícolas</t>
  </si>
  <si>
    <t>Programa de Concurrencia con las Entidades Federativas, Proyectos Productivos o Estratégicos Pecuarios</t>
  </si>
  <si>
    <t>Programa de Concurrencia con las Entidades Federativas, Proyectos Productivos o Estratégicos  de Pesca y Acuícolas</t>
  </si>
  <si>
    <t>Programa de Productividad Rural, Infraestructura Productiva para el Aprovechamiento sustentable del Suelo y Agua</t>
  </si>
  <si>
    <t>Programa de Apoyo a Pequeños productores, Extensionismo</t>
  </si>
  <si>
    <t>Programa de Apoyo a la Infraestructura Hidroagrícola, Rehabilitación, Modernización, Tecnificación y Equipamiento de Distritos de Riego</t>
  </si>
  <si>
    <t>Comición Nacional de Agua/MÉXICO</t>
  </si>
  <si>
    <t>Programa de Infraestructura Indígena 2016</t>
  </si>
  <si>
    <t>Comision Nacional para el Desarrollo de los Pueblos Indigenas</t>
  </si>
  <si>
    <t>Secretaria de Finanzas</t>
  </si>
  <si>
    <t>Varios Municipios del Estado de Mèxico ,  para Obras y Obras de Electrificaciòn (CFE)</t>
  </si>
  <si>
    <t>Concurso</t>
  </si>
  <si>
    <t>H. Ayuntamiento de Tianguistenco</t>
  </si>
  <si>
    <t>Fondo Nacional para el Fomento de las Artesanias</t>
  </si>
  <si>
    <t>Instituto de Investigación y Fomento a las Artesanias del Estado de México</t>
  </si>
  <si>
    <t>Programa de apoyo al empleo</t>
  </si>
  <si>
    <t>Secretaría del Trabajo y Previsión Social</t>
  </si>
  <si>
    <t>Secretaría del Trabajo</t>
  </si>
  <si>
    <t>Subsidios federaleas para organismos descentralizados estatales.</t>
  </si>
  <si>
    <t>Secretaría del Educación Pública</t>
  </si>
  <si>
    <t>Fondo de Aportaciones para la Seguridad Pública</t>
  </si>
  <si>
    <t>Secretaría de Gobernación</t>
  </si>
  <si>
    <t>Gobierno del Estado de México</t>
  </si>
  <si>
    <t>Fondo de Aportaciones para la Seguridad Pública      (FASP 2016, Procuraduría General de Justicia).</t>
  </si>
  <si>
    <t>Secretariado Ejecutivo del Sistema Nacional de Seguridad Pública.</t>
  </si>
  <si>
    <t>Secretaría de Finanzas del Estado de México</t>
  </si>
  <si>
    <t>Secretaría de Desarrollo Agropecuario/ MÉXICO</t>
  </si>
  <si>
    <t>Secretaría de Agricultura, Ganaderia Desarrollo Rural, Pesca y Alimentación/ MÉXICO</t>
  </si>
  <si>
    <t>DIF Nacional/ Dirección General de Rehabilitación.</t>
  </si>
  <si>
    <t>Secretaría de Gobernación/ Dirección General de Registro Nacional de Población e Identificación Personal</t>
  </si>
  <si>
    <t>Nombre del 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</si>
</sst>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P_t_s_-;\-* #,##0.00\ _P_t_s_-;_-* &quot;-&quot;??\ _P_t_s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ill Sans MT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Gotham Book"/>
    </font>
    <font>
      <b/>
      <sz val="9"/>
      <color theme="1"/>
      <name val="Gotham Book"/>
    </font>
    <font>
      <sz val="11"/>
      <color rgb="FF000000"/>
      <name val="Calibri"/>
      <family val="2"/>
    </font>
    <font>
      <sz val="10"/>
      <color theme="1"/>
      <name val="Gotham Book"/>
    </font>
    <font>
      <sz val="10"/>
      <color rgb="FF000000"/>
      <name val="Gotham Book"/>
    </font>
    <font>
      <sz val="10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9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2" fontId="4" fillId="0" borderId="0">
      <alignment horizontal="center"/>
    </xf>
    <xf numFmtId="0" fontId="5" fillId="0" borderId="0"/>
    <xf numFmtId="0" fontId="3" fillId="0" borderId="0"/>
    <xf numFmtId="0" fontId="4" fillId="0" borderId="0"/>
    <xf numFmtId="0" fontId="6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8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4" fontId="10" fillId="0" borderId="17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44" fontId="10" fillId="0" borderId="16" xfId="38" applyFont="1" applyBorder="1" applyAlignment="1">
      <alignment horizontal="left" vertical="center" wrapText="1"/>
    </xf>
    <xf numFmtId="49" fontId="10" fillId="0" borderId="16" xfId="0" applyNumberFormat="1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left" wrapText="1"/>
    </xf>
    <xf numFmtId="49" fontId="10" fillId="0" borderId="17" xfId="0" applyNumberFormat="1" applyFont="1" applyBorder="1" applyAlignment="1">
      <alignment horizontal="left" wrapText="1"/>
    </xf>
    <xf numFmtId="49" fontId="12" fillId="0" borderId="17" xfId="0" applyNumberFormat="1" applyFont="1" applyBorder="1" applyAlignment="1">
      <alignment horizontal="left" vertical="center" wrapText="1"/>
    </xf>
    <xf numFmtId="4" fontId="10" fillId="0" borderId="16" xfId="38" applyNumberFormat="1" applyFont="1" applyBorder="1" applyAlignment="1">
      <alignment horizontal="center" vertical="center" wrapText="1"/>
    </xf>
    <xf numFmtId="4" fontId="10" fillId="0" borderId="17" xfId="38" applyNumberFormat="1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center" wrapText="1"/>
    </xf>
    <xf numFmtId="4" fontId="10" fillId="0" borderId="16" xfId="0" applyNumberFormat="1" applyFont="1" applyBorder="1" applyAlignment="1">
      <alignment horizontal="center" vertical="center" wrapText="1"/>
    </xf>
    <xf numFmtId="4" fontId="10" fillId="0" borderId="17" xfId="0" applyNumberFormat="1" applyFont="1" applyBorder="1" applyAlignment="1">
      <alignment horizontal="center" wrapText="1"/>
    </xf>
    <xf numFmtId="4" fontId="10" fillId="0" borderId="16" xfId="38" applyNumberFormat="1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4" fontId="10" fillId="0" borderId="21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wrapText="1"/>
    </xf>
    <xf numFmtId="4" fontId="10" fillId="0" borderId="22" xfId="0" applyNumberFormat="1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left" vertical="center" wrapText="1"/>
    </xf>
    <xf numFmtId="4" fontId="10" fillId="0" borderId="24" xfId="0" applyNumberFormat="1" applyFont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left" vertical="center" wrapText="1"/>
    </xf>
    <xf numFmtId="4" fontId="10" fillId="0" borderId="26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4" fontId="10" fillId="0" borderId="24" xfId="38" applyNumberFormat="1" applyFont="1" applyBorder="1" applyAlignment="1">
      <alignment horizontal="center" vertical="center" wrapText="1"/>
    </xf>
    <xf numFmtId="4" fontId="10" fillId="0" borderId="26" xfId="38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49" fontId="10" fillId="0" borderId="25" xfId="0" applyNumberFormat="1" applyFont="1" applyBorder="1" applyAlignment="1">
      <alignment horizontal="left" vertical="center" wrapText="1"/>
    </xf>
    <xf numFmtId="49" fontId="10" fillId="0" borderId="29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left" vertical="center" wrapText="1"/>
    </xf>
    <xf numFmtId="49" fontId="10" fillId="0" borderId="19" xfId="0" applyNumberFormat="1" applyFont="1" applyBorder="1" applyAlignment="1">
      <alignment horizontal="left" vertical="center" wrapText="1"/>
    </xf>
    <xf numFmtId="49" fontId="10" fillId="0" borderId="30" xfId="0" applyNumberFormat="1" applyFont="1" applyBorder="1" applyAlignment="1">
      <alignment horizontal="left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4" fontId="10" fillId="0" borderId="19" xfId="0" applyNumberFormat="1" applyFont="1" applyBorder="1" applyAlignment="1">
      <alignment horizontal="center" vertical="center" wrapText="1"/>
    </xf>
    <xf numFmtId="4" fontId="10" fillId="0" borderId="3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left" vertical="center" wrapText="1"/>
    </xf>
    <xf numFmtId="49" fontId="10" fillId="0" borderId="31" xfId="0" applyNumberFormat="1" applyFont="1" applyBorder="1" applyAlignment="1">
      <alignment horizontal="left" vertical="center" wrapText="1"/>
    </xf>
    <xf numFmtId="4" fontId="10" fillId="0" borderId="18" xfId="0" applyNumberFormat="1" applyFont="1" applyBorder="1" applyAlignment="1">
      <alignment horizontal="center" wrapText="1"/>
    </xf>
    <xf numFmtId="4" fontId="10" fillId="0" borderId="19" xfId="0" applyNumberFormat="1" applyFont="1" applyBorder="1" applyAlignment="1">
      <alignment horizontal="center" wrapText="1"/>
    </xf>
    <xf numFmtId="4" fontId="10" fillId="0" borderId="30" xfId="0" applyNumberFormat="1" applyFont="1" applyBorder="1" applyAlignment="1">
      <alignment horizontal="center" wrapText="1"/>
    </xf>
    <xf numFmtId="4" fontId="10" fillId="0" borderId="27" xfId="0" applyNumberFormat="1" applyFont="1" applyBorder="1" applyAlignment="1">
      <alignment horizontal="center" vertical="center" wrapText="1"/>
    </xf>
    <xf numFmtId="4" fontId="10" fillId="0" borderId="28" xfId="0" applyNumberFormat="1" applyFont="1" applyBorder="1" applyAlignment="1">
      <alignment horizontal="center" vertical="center" wrapText="1"/>
    </xf>
    <xf numFmtId="4" fontId="10" fillId="0" borderId="32" xfId="0" applyNumberFormat="1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</cellXfs>
  <cellStyles count="39">
    <cellStyle name="Millares 2" xfId="2"/>
    <cellStyle name="Millares 2 2" xfId="19"/>
    <cellStyle name="Millares 2 3" xfId="21"/>
    <cellStyle name="Millares 3" xfId="22"/>
    <cellStyle name="Millares 3 2" xfId="23"/>
    <cellStyle name="Millares 4" xfId="24"/>
    <cellStyle name="Millares 5" xfId="25"/>
    <cellStyle name="Millares 6" xfId="26"/>
    <cellStyle name="Millares 6 3" xfId="27"/>
    <cellStyle name="Millares 7" xfId="28"/>
    <cellStyle name="Millares 7 2" xfId="29"/>
    <cellStyle name="Moneda" xfId="38" builtinId="4"/>
    <cellStyle name="Moneda [0] 2" xfId="30"/>
    <cellStyle name="Moneda 2" xfId="3"/>
    <cellStyle name="Moneda 2 2" xfId="20"/>
    <cellStyle name="Moneda 2 3" xfId="31"/>
    <cellStyle name="Moneda 3" xfId="4"/>
    <cellStyle name="Moneda 3 2" xfId="32"/>
    <cellStyle name="Moneda 4" xfId="33"/>
    <cellStyle name="Normal" xfId="0" builtinId="0"/>
    <cellStyle name="Normal 2" xfId="5"/>
    <cellStyle name="Normal 2 2" xfId="6"/>
    <cellStyle name="Normal 2 2 10" xfId="7"/>
    <cellStyle name="Normal 2 2 2" xfId="14"/>
    <cellStyle name="Normal 2 3" xfId="8"/>
    <cellStyle name="Normal 2 4" xfId="1"/>
    <cellStyle name="Normal 2 5" xfId="17"/>
    <cellStyle name="Normal 3" xfId="18"/>
    <cellStyle name="Normal 4" xfId="15"/>
    <cellStyle name="Normal 4 2" xfId="16"/>
    <cellStyle name="Normal 4 3" xfId="34"/>
    <cellStyle name="Normal 5" xfId="9"/>
    <cellStyle name="Normal 5 2" xfId="35"/>
    <cellStyle name="Normal 6" xfId="10"/>
    <cellStyle name="Normal 6 2" xfId="11"/>
    <cellStyle name="Normal 6 3" xfId="13"/>
    <cellStyle name="Normal 7" xfId="12"/>
    <cellStyle name="Normal 8" xfId="36"/>
    <cellStyle name="Porcentaje 2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0"/>
  <sheetViews>
    <sheetView tabSelected="1" workbookViewId="0"/>
  </sheetViews>
  <sheetFormatPr baseColWidth="10" defaultRowHeight="15" x14ac:dyDescent="0.25"/>
  <cols>
    <col min="1" max="1" width="1.7109375" customWidth="1"/>
    <col min="2" max="2" width="27.28515625" customWidth="1"/>
    <col min="3" max="3" width="27.42578125" customWidth="1"/>
    <col min="4" max="4" width="15.7109375" customWidth="1"/>
    <col min="5" max="5" width="16.7109375" customWidth="1"/>
    <col min="6" max="6" width="15.7109375" customWidth="1"/>
    <col min="7" max="7" width="16.7109375" customWidth="1"/>
    <col min="8" max="8" width="15.7109375" customWidth="1"/>
    <col min="9" max="9" width="16.7109375" customWidth="1"/>
    <col min="10" max="10" width="15.7109375" customWidth="1"/>
    <col min="11" max="11" width="20" customWidth="1"/>
  </cols>
  <sheetData>
    <row r="1" spans="2:11" ht="15.75" thickBot="1" x14ac:dyDescent="0.3"/>
    <row r="2" spans="2:11" x14ac:dyDescent="0.25">
      <c r="B2" s="40" t="s">
        <v>0</v>
      </c>
      <c r="C2" s="41"/>
      <c r="D2" s="41"/>
      <c r="E2" s="41"/>
      <c r="F2" s="41"/>
      <c r="G2" s="41"/>
      <c r="H2" s="41"/>
      <c r="I2" s="41"/>
      <c r="J2" s="41"/>
      <c r="K2" s="42"/>
    </row>
    <row r="3" spans="2:11" x14ac:dyDescent="0.25">
      <c r="B3" s="43" t="s">
        <v>1</v>
      </c>
      <c r="C3" s="44"/>
      <c r="D3" s="44"/>
      <c r="E3" s="44"/>
      <c r="F3" s="44"/>
      <c r="G3" s="44"/>
      <c r="H3" s="44"/>
      <c r="I3" s="44"/>
      <c r="J3" s="44"/>
      <c r="K3" s="45"/>
    </row>
    <row r="4" spans="2:11" ht="15.75" thickBot="1" x14ac:dyDescent="0.3">
      <c r="B4" s="43" t="s">
        <v>20</v>
      </c>
      <c r="C4" s="46"/>
      <c r="D4" s="46"/>
      <c r="E4" s="46"/>
      <c r="F4" s="46"/>
      <c r="G4" s="46"/>
      <c r="H4" s="46"/>
      <c r="I4" s="46"/>
      <c r="J4" s="46"/>
      <c r="K4" s="45"/>
    </row>
    <row r="5" spans="2:11" ht="15.75" thickBot="1" x14ac:dyDescent="0.3">
      <c r="B5" s="67" t="s">
        <v>69</v>
      </c>
      <c r="C5" s="47" t="s">
        <v>2</v>
      </c>
      <c r="D5" s="48"/>
      <c r="E5" s="49" t="s">
        <v>3</v>
      </c>
      <c r="F5" s="48"/>
      <c r="G5" s="49" t="s">
        <v>4</v>
      </c>
      <c r="H5" s="48"/>
      <c r="I5" s="49" t="s">
        <v>5</v>
      </c>
      <c r="J5" s="50"/>
      <c r="K5" s="1" t="s">
        <v>6</v>
      </c>
    </row>
    <row r="6" spans="2:11" ht="22.5" x14ac:dyDescent="0.25">
      <c r="B6" s="68"/>
      <c r="C6" s="2" t="s">
        <v>7</v>
      </c>
      <c r="D6" s="2" t="s">
        <v>8</v>
      </c>
      <c r="E6" s="2" t="s">
        <v>7</v>
      </c>
      <c r="F6" s="2" t="s">
        <v>8</v>
      </c>
      <c r="G6" s="2" t="s">
        <v>7</v>
      </c>
      <c r="H6" s="2" t="s">
        <v>8</v>
      </c>
      <c r="I6" s="2" t="s">
        <v>7</v>
      </c>
      <c r="J6" s="3" t="s">
        <v>8</v>
      </c>
      <c r="K6" s="4" t="s">
        <v>9</v>
      </c>
    </row>
    <row r="7" spans="2:11" ht="15.75" thickBot="1" x14ac:dyDescent="0.3">
      <c r="B7" s="5" t="s">
        <v>10</v>
      </c>
      <c r="C7" s="5" t="s">
        <v>11</v>
      </c>
      <c r="D7" s="5" t="s">
        <v>12</v>
      </c>
      <c r="E7" s="6" t="s">
        <v>13</v>
      </c>
      <c r="F7" s="5" t="s">
        <v>14</v>
      </c>
      <c r="G7" s="5" t="s">
        <v>15</v>
      </c>
      <c r="H7" s="5" t="s">
        <v>16</v>
      </c>
      <c r="I7" s="5" t="s">
        <v>17</v>
      </c>
      <c r="J7" s="7" t="s">
        <v>18</v>
      </c>
      <c r="K7" s="8" t="s">
        <v>19</v>
      </c>
    </row>
    <row r="8" spans="2:11" ht="76.5" x14ac:dyDescent="0.25">
      <c r="B8" s="27" t="s">
        <v>21</v>
      </c>
      <c r="C8" s="28" t="s">
        <v>22</v>
      </c>
      <c r="D8" s="29">
        <v>589656508.61000001</v>
      </c>
      <c r="E8" s="28" t="s">
        <v>23</v>
      </c>
      <c r="F8" s="29">
        <v>743876864.54999995</v>
      </c>
      <c r="G8" s="30"/>
      <c r="H8" s="29"/>
      <c r="I8" s="28" t="s">
        <v>24</v>
      </c>
      <c r="J8" s="29">
        <v>77802155.549999997</v>
      </c>
      <c r="K8" s="31">
        <f>SUM(D8+F8+H8+J8)</f>
        <v>1411335528.7099998</v>
      </c>
    </row>
    <row r="9" spans="2:11" ht="38.25" x14ac:dyDescent="0.25">
      <c r="B9" s="32" t="s">
        <v>25</v>
      </c>
      <c r="C9" s="13" t="s">
        <v>26</v>
      </c>
      <c r="D9" s="9">
        <v>7598522.3200000003</v>
      </c>
      <c r="E9" s="13" t="s">
        <v>27</v>
      </c>
      <c r="F9" s="9">
        <v>15509576.609999999</v>
      </c>
      <c r="G9" s="13"/>
      <c r="H9" s="9"/>
      <c r="I9" s="13"/>
      <c r="J9" s="9"/>
      <c r="K9" s="33">
        <f>D9+F9+H9+J9</f>
        <v>23108098.93</v>
      </c>
    </row>
    <row r="10" spans="2:11" ht="114.75" x14ac:dyDescent="0.25">
      <c r="B10" s="32" t="s">
        <v>28</v>
      </c>
      <c r="C10" s="13" t="s">
        <v>67</v>
      </c>
      <c r="D10" s="9">
        <v>4000000</v>
      </c>
      <c r="E10" s="13" t="s">
        <v>29</v>
      </c>
      <c r="F10" s="9">
        <v>3000000</v>
      </c>
      <c r="G10" s="13"/>
      <c r="H10" s="9"/>
      <c r="I10" s="13"/>
      <c r="J10" s="9"/>
      <c r="K10" s="33">
        <f>D10+F10+H10+J10</f>
        <v>7000000</v>
      </c>
    </row>
    <row r="11" spans="2:11" ht="89.25" x14ac:dyDescent="0.25">
      <c r="B11" s="34" t="s">
        <v>30</v>
      </c>
      <c r="C11" s="10" t="s">
        <v>31</v>
      </c>
      <c r="D11" s="26">
        <v>123372272.98000002</v>
      </c>
      <c r="E11" s="10" t="s">
        <v>32</v>
      </c>
      <c r="F11" s="26">
        <v>34985472.090000004</v>
      </c>
      <c r="G11" s="16"/>
      <c r="H11" s="11"/>
      <c r="I11" s="16"/>
      <c r="J11" s="11"/>
      <c r="K11" s="35">
        <f t="shared" ref="K11:K16" si="0">SUM(D11,F11,H11,J11)</f>
        <v>158357745.07000002</v>
      </c>
    </row>
    <row r="12" spans="2:11" ht="89.25" x14ac:dyDescent="0.25">
      <c r="B12" s="34" t="s">
        <v>33</v>
      </c>
      <c r="C12" s="10" t="s">
        <v>31</v>
      </c>
      <c r="D12" s="26">
        <v>27583952.82</v>
      </c>
      <c r="E12" s="10" t="s">
        <v>32</v>
      </c>
      <c r="F12" s="26">
        <v>5329935.2700000014</v>
      </c>
      <c r="G12" s="16"/>
      <c r="H12" s="11"/>
      <c r="I12" s="16"/>
      <c r="J12" s="11"/>
      <c r="K12" s="35">
        <f t="shared" si="0"/>
        <v>32913888.090000004</v>
      </c>
    </row>
    <row r="13" spans="2:11" ht="89.25" x14ac:dyDescent="0.25">
      <c r="B13" s="34" t="s">
        <v>34</v>
      </c>
      <c r="C13" s="10" t="s">
        <v>31</v>
      </c>
      <c r="D13" s="26">
        <v>29797998.039999999</v>
      </c>
      <c r="E13" s="10" t="s">
        <v>32</v>
      </c>
      <c r="F13" s="26">
        <v>13093714.720000001</v>
      </c>
      <c r="G13" s="16"/>
      <c r="H13" s="11"/>
      <c r="I13" s="16"/>
      <c r="J13" s="11"/>
      <c r="K13" s="35">
        <f t="shared" si="0"/>
        <v>42891712.759999998</v>
      </c>
    </row>
    <row r="14" spans="2:11" ht="89.25" x14ac:dyDescent="0.25">
      <c r="B14" s="34" t="s">
        <v>35</v>
      </c>
      <c r="C14" s="10" t="s">
        <v>31</v>
      </c>
      <c r="D14" s="26">
        <v>774963.90000000014</v>
      </c>
      <c r="E14" s="10" t="s">
        <v>32</v>
      </c>
      <c r="F14" s="26">
        <v>774963.90000000014</v>
      </c>
      <c r="G14" s="16"/>
      <c r="H14" s="11"/>
      <c r="I14" s="16"/>
      <c r="J14" s="11"/>
      <c r="K14" s="35">
        <f t="shared" si="0"/>
        <v>1549927.8000000003</v>
      </c>
    </row>
    <row r="15" spans="2:11" ht="89.25" x14ac:dyDescent="0.25">
      <c r="B15" s="34" t="s">
        <v>36</v>
      </c>
      <c r="C15" s="10" t="s">
        <v>31</v>
      </c>
      <c r="D15" s="26">
        <v>1250000</v>
      </c>
      <c r="E15" s="10" t="s">
        <v>32</v>
      </c>
      <c r="F15" s="26">
        <v>1250000</v>
      </c>
      <c r="G15" s="16"/>
      <c r="H15" s="11"/>
      <c r="I15" s="16"/>
      <c r="J15" s="11"/>
      <c r="K15" s="35">
        <f t="shared" si="0"/>
        <v>2500000</v>
      </c>
    </row>
    <row r="16" spans="2:11" ht="114.75" x14ac:dyDescent="0.25">
      <c r="B16" s="36" t="s">
        <v>37</v>
      </c>
      <c r="C16" s="12" t="s">
        <v>68</v>
      </c>
      <c r="D16" s="21">
        <v>1322966</v>
      </c>
      <c r="E16" s="12" t="s">
        <v>38</v>
      </c>
      <c r="F16" s="21">
        <v>566985.43000000005</v>
      </c>
      <c r="G16" s="18"/>
      <c r="H16" s="23"/>
      <c r="I16" s="18"/>
      <c r="J16" s="23"/>
      <c r="K16" s="35">
        <f t="shared" si="0"/>
        <v>1889951.4300000002</v>
      </c>
    </row>
    <row r="17" spans="2:11" ht="89.25" x14ac:dyDescent="0.25">
      <c r="B17" s="36" t="s">
        <v>39</v>
      </c>
      <c r="C17" s="12" t="s">
        <v>66</v>
      </c>
      <c r="D17" s="11">
        <v>31437937.199999999</v>
      </c>
      <c r="E17" s="16" t="s">
        <v>65</v>
      </c>
      <c r="F17" s="11">
        <v>7859484.2999999998</v>
      </c>
      <c r="G17" s="12"/>
      <c r="H17" s="24"/>
      <c r="I17" s="12"/>
      <c r="J17" s="24"/>
      <c r="K17" s="33">
        <f t="shared" ref="K17:K22" si="1">D17+F17+H17+J17</f>
        <v>39297421.5</v>
      </c>
    </row>
    <row r="18" spans="2:11" ht="89.25" x14ac:dyDescent="0.25">
      <c r="B18" s="36" t="s">
        <v>40</v>
      </c>
      <c r="C18" s="12" t="s">
        <v>66</v>
      </c>
      <c r="D18" s="11">
        <v>23835755.789999999</v>
      </c>
      <c r="E18" s="16" t="s">
        <v>65</v>
      </c>
      <c r="F18" s="11">
        <v>5958938.9500000002</v>
      </c>
      <c r="G18" s="12"/>
      <c r="H18" s="24"/>
      <c r="I18" s="12"/>
      <c r="J18" s="24"/>
      <c r="K18" s="33">
        <f t="shared" si="1"/>
        <v>29794694.739999998</v>
      </c>
    </row>
    <row r="19" spans="2:11" ht="89.25" x14ac:dyDescent="0.25">
      <c r="B19" s="36" t="s">
        <v>41</v>
      </c>
      <c r="C19" s="12" t="s">
        <v>66</v>
      </c>
      <c r="D19" s="11">
        <v>9365976.5299999993</v>
      </c>
      <c r="E19" s="16" t="s">
        <v>65</v>
      </c>
      <c r="F19" s="11">
        <v>2341494.13</v>
      </c>
      <c r="G19" s="12"/>
      <c r="H19" s="24"/>
      <c r="I19" s="12"/>
      <c r="J19" s="24"/>
      <c r="K19" s="33">
        <f t="shared" si="1"/>
        <v>11707470.66</v>
      </c>
    </row>
    <row r="20" spans="2:11" ht="89.25" x14ac:dyDescent="0.25">
      <c r="B20" s="36" t="s">
        <v>42</v>
      </c>
      <c r="C20" s="12" t="s">
        <v>66</v>
      </c>
      <c r="D20" s="11">
        <v>13136979.99</v>
      </c>
      <c r="E20" s="16" t="s">
        <v>65</v>
      </c>
      <c r="F20" s="11">
        <v>3284245</v>
      </c>
      <c r="G20" s="12"/>
      <c r="H20" s="24"/>
      <c r="I20" s="12"/>
      <c r="J20" s="24"/>
      <c r="K20" s="33">
        <f t="shared" si="1"/>
        <v>16421224.99</v>
      </c>
    </row>
    <row r="21" spans="2:11" ht="89.25" x14ac:dyDescent="0.25">
      <c r="B21" s="36" t="s">
        <v>43</v>
      </c>
      <c r="C21" s="12" t="s">
        <v>66</v>
      </c>
      <c r="D21" s="11">
        <v>9440000</v>
      </c>
      <c r="E21" s="16" t="s">
        <v>65</v>
      </c>
      <c r="F21" s="11">
        <v>2360000</v>
      </c>
      <c r="G21" s="12"/>
      <c r="H21" s="24"/>
      <c r="I21" s="12"/>
      <c r="J21" s="24"/>
      <c r="K21" s="33">
        <f t="shared" si="1"/>
        <v>11800000</v>
      </c>
    </row>
    <row r="22" spans="2:11" ht="102" x14ac:dyDescent="0.25">
      <c r="B22" s="36" t="s">
        <v>44</v>
      </c>
      <c r="C22" s="12" t="s">
        <v>45</v>
      </c>
      <c r="D22" s="11">
        <v>4860153.5999999996</v>
      </c>
      <c r="E22" s="16" t="s">
        <v>65</v>
      </c>
      <c r="F22" s="11">
        <v>2082922.97</v>
      </c>
      <c r="G22" s="14"/>
      <c r="H22" s="24"/>
      <c r="I22" s="14"/>
      <c r="J22" s="24"/>
      <c r="K22" s="33">
        <f t="shared" si="1"/>
        <v>6943076.5699999994</v>
      </c>
    </row>
    <row r="23" spans="2:11" ht="102" x14ac:dyDescent="0.25">
      <c r="B23" s="37" t="s">
        <v>46</v>
      </c>
      <c r="C23" s="13" t="s">
        <v>47</v>
      </c>
      <c r="D23" s="9">
        <v>21631648.329999998</v>
      </c>
      <c r="E23" s="13" t="s">
        <v>48</v>
      </c>
      <c r="F23" s="9">
        <v>18337722.859999999</v>
      </c>
      <c r="G23" s="13" t="s">
        <v>49</v>
      </c>
      <c r="H23" s="9">
        <v>2139394.66</v>
      </c>
      <c r="I23" s="19"/>
      <c r="J23" s="25"/>
      <c r="K23" s="33">
        <f>D23+F23+H23+J23</f>
        <v>42108765.849999994</v>
      </c>
    </row>
    <row r="24" spans="2:11" ht="76.5" x14ac:dyDescent="0.25">
      <c r="B24" s="32" t="s">
        <v>50</v>
      </c>
      <c r="C24" s="13" t="s">
        <v>52</v>
      </c>
      <c r="D24" s="9">
        <v>20000</v>
      </c>
      <c r="E24" s="13" t="s">
        <v>53</v>
      </c>
      <c r="F24" s="9">
        <v>15000</v>
      </c>
      <c r="G24" s="20" t="s">
        <v>51</v>
      </c>
      <c r="H24" s="9">
        <v>20000</v>
      </c>
      <c r="I24" s="19"/>
      <c r="J24" s="25"/>
      <c r="K24" s="33">
        <f t="shared" ref="K24" si="2">D24+F24+H24+J24</f>
        <v>55000</v>
      </c>
    </row>
    <row r="25" spans="2:11" ht="38.25" x14ac:dyDescent="0.25">
      <c r="B25" s="32" t="s">
        <v>54</v>
      </c>
      <c r="C25" s="13" t="s">
        <v>55</v>
      </c>
      <c r="D25" s="22">
        <v>23058034.079999998</v>
      </c>
      <c r="E25" s="13" t="s">
        <v>56</v>
      </c>
      <c r="F25" s="9">
        <v>12134818</v>
      </c>
      <c r="G25" s="19"/>
      <c r="H25" s="25"/>
      <c r="I25" s="19"/>
      <c r="J25" s="25"/>
      <c r="K25" s="38">
        <f>D25+F25+H25+J25</f>
        <v>35192852.079999998</v>
      </c>
    </row>
    <row r="26" spans="2:11" ht="51" x14ac:dyDescent="0.25">
      <c r="B26" s="36" t="s">
        <v>57</v>
      </c>
      <c r="C26" s="13" t="s">
        <v>58</v>
      </c>
      <c r="D26" s="9">
        <v>56952379.289999999</v>
      </c>
      <c r="E26" s="13" t="s">
        <v>56</v>
      </c>
      <c r="F26" s="9">
        <v>62868796.299999997</v>
      </c>
      <c r="G26" s="18"/>
      <c r="H26" s="23"/>
      <c r="I26" s="18"/>
      <c r="J26" s="23"/>
      <c r="K26" s="38">
        <f>D26+F26+H26+J26</f>
        <v>119821175.59</v>
      </c>
    </row>
    <row r="27" spans="2:11" ht="38.25" x14ac:dyDescent="0.25">
      <c r="B27" s="37" t="s">
        <v>59</v>
      </c>
      <c r="C27" s="15" t="s">
        <v>60</v>
      </c>
      <c r="D27" s="21">
        <v>64999297</v>
      </c>
      <c r="E27" s="17" t="s">
        <v>61</v>
      </c>
      <c r="F27" s="21">
        <v>18502847</v>
      </c>
      <c r="G27" s="15"/>
      <c r="H27" s="21"/>
      <c r="I27" s="15"/>
      <c r="J27" s="21"/>
      <c r="K27" s="39">
        <f>+D27+F27+H27+J27</f>
        <v>83502144</v>
      </c>
    </row>
    <row r="28" spans="2:11" ht="24.95" customHeight="1" x14ac:dyDescent="0.25">
      <c r="B28" s="51" t="s">
        <v>62</v>
      </c>
      <c r="C28" s="53" t="s">
        <v>63</v>
      </c>
      <c r="D28" s="56">
        <v>33459205</v>
      </c>
      <c r="E28" s="59" t="s">
        <v>64</v>
      </c>
      <c r="F28" s="56">
        <v>340600</v>
      </c>
      <c r="G28" s="53"/>
      <c r="H28" s="56"/>
      <c r="I28" s="53"/>
      <c r="J28" s="61"/>
      <c r="K28" s="64">
        <f>+F28+D28</f>
        <v>33799805</v>
      </c>
    </row>
    <row r="29" spans="2:11" ht="24.95" customHeight="1" x14ac:dyDescent="0.25">
      <c r="B29" s="51"/>
      <c r="C29" s="54"/>
      <c r="D29" s="57"/>
      <c r="E29" s="59"/>
      <c r="F29" s="57"/>
      <c r="G29" s="54"/>
      <c r="H29" s="57"/>
      <c r="I29" s="54"/>
      <c r="J29" s="62"/>
      <c r="K29" s="65"/>
    </row>
    <row r="30" spans="2:11" ht="24.95" customHeight="1" thickBot="1" x14ac:dyDescent="0.3">
      <c r="B30" s="52"/>
      <c r="C30" s="55"/>
      <c r="D30" s="58"/>
      <c r="E30" s="60"/>
      <c r="F30" s="58"/>
      <c r="G30" s="55"/>
      <c r="H30" s="58"/>
      <c r="I30" s="55"/>
      <c r="J30" s="63"/>
      <c r="K30" s="66"/>
    </row>
  </sheetData>
  <mergeCells count="18">
    <mergeCell ref="G28:G30"/>
    <mergeCell ref="H28:H30"/>
    <mergeCell ref="I28:I30"/>
    <mergeCell ref="J28:J30"/>
    <mergeCell ref="K28:K30"/>
    <mergeCell ref="B28:B30"/>
    <mergeCell ref="C28:C30"/>
    <mergeCell ref="D28:D30"/>
    <mergeCell ref="E28:E30"/>
    <mergeCell ref="F28:F30"/>
    <mergeCell ref="B2:K2"/>
    <mergeCell ref="B3:K3"/>
    <mergeCell ref="B4:K4"/>
    <mergeCell ref="B5:B6"/>
    <mergeCell ref="C5:D5"/>
    <mergeCell ref="E5:F5"/>
    <mergeCell ref="G5:H5"/>
    <mergeCell ref="I5:J5"/>
  </mergeCells>
  <printOptions horizontalCentered="1"/>
  <pageMargins left="0.39370078740157483" right="0.39370078740157483" top="0.39370078740157483" bottom="0.39370078740157483" header="0.31496062992125984" footer="0.31496062992125984"/>
  <pageSetup scale="69" fitToHeight="0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</dc:creator>
  <cp:lastModifiedBy>Carol</cp:lastModifiedBy>
  <cp:lastPrinted>2017-04-27T19:41:25Z</cp:lastPrinted>
  <dcterms:created xsi:type="dcterms:W3CDTF">2017-01-25T17:45:40Z</dcterms:created>
  <dcterms:modified xsi:type="dcterms:W3CDTF">2017-04-27T19:42:08Z</dcterms:modified>
</cp:coreProperties>
</file>