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rol\Downloads\"/>
    </mc:Choice>
  </mc:AlternateContent>
  <bookViews>
    <workbookView xWindow="360" yWindow="375" windowWidth="24240" windowHeight="12045"/>
  </bookViews>
  <sheets>
    <sheet name="Graficas" sheetId="1" r:id="rId1"/>
  </sheets>
  <calcPr calcId="152511"/>
</workbook>
</file>

<file path=xl/calcChain.xml><?xml version="1.0" encoding="utf-8"?>
<calcChain xmlns="http://schemas.openxmlformats.org/spreadsheetml/2006/main">
  <c r="E27" i="1" l="1"/>
  <c r="C20" i="1"/>
  <c r="E89" i="1" l="1"/>
  <c r="C89" i="1" l="1"/>
  <c r="C27" i="1"/>
  <c r="E93" i="1" l="1"/>
  <c r="E151" i="1" l="1"/>
  <c r="C93" i="1" l="1"/>
  <c r="E34" i="1"/>
  <c r="C34" i="1"/>
  <c r="E29" i="1"/>
  <c r="C29" i="1"/>
  <c r="E23" i="1"/>
  <c r="C23" i="1"/>
  <c r="E36" i="1" l="1"/>
  <c r="C36" i="1"/>
</calcChain>
</file>

<file path=xl/sharedStrings.xml><?xml version="1.0" encoding="utf-8"?>
<sst xmlns="http://schemas.openxmlformats.org/spreadsheetml/2006/main" count="51" uniqueCount="42">
  <si>
    <t>RESULTADOS DE LA GESTION FINANCIERA DEL SECTOR CENTRAL</t>
  </si>
  <si>
    <t>Autorizado</t>
  </si>
  <si>
    <t>Recaudado</t>
  </si>
  <si>
    <t>I N G R E S O S</t>
  </si>
  <si>
    <t>(Miles de Pesos)</t>
  </si>
  <si>
    <t>(Cifras Preliminares)</t>
  </si>
  <si>
    <t>Ingresos</t>
  </si>
  <si>
    <t>Impuestos</t>
  </si>
  <si>
    <t>Derechos</t>
  </si>
  <si>
    <t>Contribución o Aportacion de Mejoras</t>
  </si>
  <si>
    <t>Productos</t>
  </si>
  <si>
    <t>Aprovechamientos</t>
  </si>
  <si>
    <t>Ingresos Financieros</t>
  </si>
  <si>
    <t>Total Estatales:</t>
  </si>
  <si>
    <t>Participaciones</t>
  </si>
  <si>
    <t>Aportaciones y Apoyos Federales</t>
  </si>
  <si>
    <t>Total Federales:</t>
  </si>
  <si>
    <t>Financiamientos</t>
  </si>
  <si>
    <t>Generación de ADEFAS</t>
  </si>
  <si>
    <t>Total Extraordinarios:</t>
  </si>
  <si>
    <t>Los Ingresos Suman:</t>
  </si>
  <si>
    <t>Ejercido</t>
  </si>
  <si>
    <t>E G R E S O S</t>
  </si>
  <si>
    <t>Egresos</t>
  </si>
  <si>
    <t>Servicios Personales</t>
  </si>
  <si>
    <t>Materiales y Suministros</t>
  </si>
  <si>
    <t>Servicios Generales</t>
  </si>
  <si>
    <t>Transferencias</t>
  </si>
  <si>
    <t>Bienes Muebles e Inmuebles</t>
  </si>
  <si>
    <t>Obras Públicas</t>
  </si>
  <si>
    <t>Inversiones Financieras</t>
  </si>
  <si>
    <t>Deuda Pública</t>
  </si>
  <si>
    <t>Adefas</t>
  </si>
  <si>
    <t>Participaciones y Aportaciones Municipales</t>
  </si>
  <si>
    <t>Los Egresos suman:</t>
  </si>
  <si>
    <t>ANTIGÜEDAD EN DIAS</t>
  </si>
  <si>
    <t>MAS DE 90</t>
  </si>
  <si>
    <t>SALDO TOTAL</t>
  </si>
  <si>
    <t xml:space="preserve"> </t>
  </si>
  <si>
    <t>AL 30 DE SEPTIEMBRE DE 2018</t>
  </si>
  <si>
    <t>PASIVOS DEL GOBIERNO DEL ESTADO AL 30 DE SEPTIEMBRE DE 2018 (CIFRAS PRELIMINARES)</t>
  </si>
  <si>
    <t>Incentivos Derivados de la Colaboración Fiscal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</si>
</sst>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000"/>
  </numFmts>
  <fonts count="6" x14ac:knownFonts="1">
    <font>
      <sz val="11"/>
      <color theme="1"/>
      <name val="Calibri"/>
      <family val="2"/>
      <scheme val="minor"/>
    </font>
    <font>
      <sz val="10"/>
      <name val="Gotham Book"/>
    </font>
    <font>
      <b/>
      <sz val="10"/>
      <name val="Gotham Book"/>
    </font>
    <font>
      <sz val="10"/>
      <color rgb="FF000000"/>
      <name val="Gotham Book"/>
    </font>
    <font>
      <b/>
      <sz val="10"/>
      <color rgb="FF000000"/>
      <name val="Gotham Book"/>
    </font>
    <font>
      <sz val="10"/>
      <color theme="1"/>
      <name val="Gotham Book"/>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1">
    <xf numFmtId="0" fontId="0" fillId="0" borderId="0" xfId="0"/>
    <xf numFmtId="0" fontId="1" fillId="0" borderId="0" xfId="0" applyFont="1"/>
    <xf numFmtId="0" fontId="2" fillId="0" borderId="0" xfId="0" applyFont="1" applyAlignment="1">
      <alignment horizontal="center"/>
    </xf>
    <xf numFmtId="0" fontId="2" fillId="0" borderId="0" xfId="0" applyFont="1"/>
    <xf numFmtId="164" fontId="2" fillId="0" borderId="0" xfId="0" applyNumberFormat="1" applyFont="1"/>
    <xf numFmtId="164" fontId="1" fillId="0" borderId="0" xfId="0" applyNumberFormat="1" applyFont="1"/>
    <xf numFmtId="164" fontId="1" fillId="0" borderId="0" xfId="0" applyNumberFormat="1" applyFont="1" applyAlignment="1">
      <alignment horizontal="right"/>
    </xf>
    <xf numFmtId="0" fontId="2" fillId="0" borderId="7" xfId="0" applyFont="1" applyBorder="1" applyAlignment="1">
      <alignment horizontal="center" vertical="center"/>
    </xf>
    <xf numFmtId="0" fontId="2" fillId="0" borderId="0" xfId="0" applyFont="1" applyAlignment="1">
      <alignment horizontal="center" vertical="center"/>
    </xf>
    <xf numFmtId="164" fontId="1" fillId="0" borderId="8" xfId="0" applyNumberFormat="1" applyFont="1" applyBorder="1"/>
    <xf numFmtId="164" fontId="1" fillId="0" borderId="9" xfId="0" applyNumberFormat="1" applyFont="1" applyBorder="1"/>
    <xf numFmtId="164" fontId="1" fillId="0" borderId="9" xfId="0" applyNumberFormat="1" applyFont="1" applyBorder="1" applyAlignment="1">
      <alignment horizontal="center"/>
    </xf>
    <xf numFmtId="164" fontId="2" fillId="0" borderId="9" xfId="0" applyNumberFormat="1" applyFont="1" applyBorder="1"/>
    <xf numFmtId="164" fontId="2" fillId="0" borderId="9" xfId="0" applyNumberFormat="1" applyFont="1" applyBorder="1" applyAlignment="1">
      <alignment horizontal="center"/>
    </xf>
    <xf numFmtId="164" fontId="1" fillId="0" borderId="10" xfId="0" applyNumberFormat="1" applyFont="1" applyBorder="1"/>
    <xf numFmtId="0" fontId="2" fillId="0" borderId="0" xfId="0" applyFont="1" applyAlignment="1">
      <alignment horizontal="center"/>
    </xf>
    <xf numFmtId="4" fontId="1" fillId="0" borderId="0" xfId="0" applyNumberFormat="1" applyFont="1"/>
    <xf numFmtId="4" fontId="2" fillId="0" borderId="0" xfId="0" applyNumberFormat="1" applyFont="1" applyAlignment="1">
      <alignment horizontal="center" vertical="center"/>
    </xf>
    <xf numFmtId="4" fontId="2" fillId="0" borderId="0" xfId="0" applyNumberFormat="1" applyFont="1"/>
    <xf numFmtId="4" fontId="5" fillId="0" borderId="0" xfId="0" applyNumberFormat="1" applyFont="1"/>
    <xf numFmtId="164" fontId="1" fillId="0" borderId="9" xfId="0" applyNumberFormat="1" applyFont="1" applyBorder="1" applyAlignment="1">
      <alignment horizontal="right"/>
    </xf>
    <xf numFmtId="164" fontId="2" fillId="0" borderId="0" xfId="0" applyNumberFormat="1" applyFont="1" applyAlignment="1">
      <alignment horizontal="right" vertical="center"/>
    </xf>
    <xf numFmtId="49" fontId="1" fillId="0" borderId="0" xfId="0" applyNumberFormat="1" applyFont="1" applyAlignment="1">
      <alignment horizontal="center"/>
    </xf>
    <xf numFmtId="49" fontId="2" fillId="0" borderId="0" xfId="0" applyNumberFormat="1" applyFont="1" applyAlignment="1">
      <alignment horizontal="center"/>
    </xf>
    <xf numFmtId="166" fontId="1" fillId="0" borderId="0" xfId="0" applyNumberFormat="1" applyFont="1"/>
    <xf numFmtId="0" fontId="2" fillId="0" borderId="0" xfId="0" applyFont="1" applyAlignment="1">
      <alignment horizontal="center"/>
    </xf>
    <xf numFmtId="0" fontId="1" fillId="0" borderId="0" xfId="0" applyFont="1" applyFill="1"/>
    <xf numFmtId="0" fontId="2" fillId="0" borderId="0" xfId="0" applyFont="1" applyFill="1"/>
    <xf numFmtId="165" fontId="2" fillId="0" borderId="0" xfId="0" applyNumberFormat="1" applyFont="1" applyFill="1"/>
    <xf numFmtId="164" fontId="2" fillId="0" borderId="0" xfId="0" applyNumberFormat="1" applyFont="1" applyFill="1"/>
    <xf numFmtId="164" fontId="1" fillId="0" borderId="0" xfId="0" applyNumberFormat="1" applyFont="1" applyFill="1"/>
    <xf numFmtId="0" fontId="2" fillId="0" borderId="0" xfId="0" applyFont="1" applyFill="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85725609499941"/>
          <c:y val="3.9893668828006656E-2"/>
          <c:w val="0.66558494316988526"/>
          <c:h val="0.71010730513851761"/>
        </c:manualLayout>
      </c:layout>
      <c:barChart>
        <c:barDir val="col"/>
        <c:grouping val="clustered"/>
        <c:varyColors val="0"/>
        <c:ser>
          <c:idx val="0"/>
          <c:order val="0"/>
          <c:tx>
            <c:v>Autorizado</c:v>
          </c:tx>
          <c:spPr>
            <a:solidFill>
              <a:srgbClr val="9999FF"/>
            </a:solidFill>
            <a:ln w="12700">
              <a:solidFill>
                <a:srgbClr val="000000"/>
              </a:solidFill>
              <a:prstDash val="solid"/>
            </a:ln>
          </c:spPr>
          <c:invertIfNegative val="0"/>
          <c:cat>
            <c:strLit>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Lit>
          </c:cat>
          <c:val>
            <c:numRef>
              <c:f>(Graficas!$C$16:$C$21,Graficas!$C$25:$C$27,Graficas!$C$31:$C$32)</c:f>
              <c:numCache>
                <c:formatCode>#,##0.0</c:formatCode>
                <c:ptCount val="11"/>
                <c:pt idx="0">
                  <c:v>19920975.300000001</c:v>
                </c:pt>
                <c:pt idx="1">
                  <c:v>5418672.7000000002</c:v>
                </c:pt>
                <c:pt idx="2">
                  <c:v>597997.6</c:v>
                </c:pt>
                <c:pt idx="3">
                  <c:v>15085.6</c:v>
                </c:pt>
                <c:pt idx="4">
                  <c:v>5662526.4000000004</c:v>
                </c:pt>
                <c:pt idx="5">
                  <c:v>546000</c:v>
                </c:pt>
                <c:pt idx="6">
                  <c:v>100121034.8</c:v>
                </c:pt>
                <c:pt idx="7">
                  <c:v>6226712.5999999996</c:v>
                </c:pt>
                <c:pt idx="8">
                  <c:v>98233591.400000006</c:v>
                </c:pt>
                <c:pt idx="9">
                  <c:v>7446706.5999999996</c:v>
                </c:pt>
                <c:pt idx="10">
                  <c:v>2460661.2999999998</c:v>
                </c:pt>
              </c:numCache>
            </c:numRef>
          </c:val>
        </c:ser>
        <c:ser>
          <c:idx val="1"/>
          <c:order val="1"/>
          <c:tx>
            <c:v>Recaudado</c:v>
          </c:tx>
          <c:spPr>
            <a:solidFill>
              <a:srgbClr val="FF00FF"/>
            </a:solidFill>
            <a:ln w="12700">
              <a:solidFill>
                <a:srgbClr val="000000"/>
              </a:solidFill>
              <a:prstDash val="solid"/>
            </a:ln>
          </c:spPr>
          <c:invertIfNegative val="0"/>
          <c:cat>
            <c:strLit>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Lit>
          </c:cat>
          <c:val>
            <c:numRef>
              <c:f>(Graficas!$E$16:$E$21,Graficas!$E$25:$E$27,Graficas!$E$31:$E$32)</c:f>
              <c:numCache>
                <c:formatCode>#,##0.0</c:formatCode>
                <c:ptCount val="11"/>
                <c:pt idx="0">
                  <c:v>16634080.800000001</c:v>
                </c:pt>
                <c:pt idx="1">
                  <c:v>4650451.5</c:v>
                </c:pt>
                <c:pt idx="2">
                  <c:v>296796.7</c:v>
                </c:pt>
                <c:pt idx="3">
                  <c:v>9555</c:v>
                </c:pt>
                <c:pt idx="4">
                  <c:v>1943525</c:v>
                </c:pt>
                <c:pt idx="5">
                  <c:v>732816.8</c:v>
                </c:pt>
                <c:pt idx="6">
                  <c:v>84163377.5</c:v>
                </c:pt>
                <c:pt idx="7">
                  <c:v>5194218</c:v>
                </c:pt>
                <c:pt idx="8">
                  <c:v>73124642.400000006</c:v>
                </c:pt>
                <c:pt idx="9">
                  <c:v>903330.5</c:v>
                </c:pt>
              </c:numCache>
            </c:numRef>
          </c:val>
        </c:ser>
        <c:dLbls>
          <c:showLegendKey val="0"/>
          <c:showVal val="0"/>
          <c:showCatName val="0"/>
          <c:showSerName val="0"/>
          <c:showPercent val="0"/>
          <c:showBubbleSize val="0"/>
        </c:dLbls>
        <c:gapWidth val="150"/>
        <c:axId val="433286912"/>
        <c:axId val="433287296"/>
      </c:barChart>
      <c:catAx>
        <c:axId val="433286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lang="es-MX" sz="700" b="0" i="0" u="none" strike="noStrike" baseline="0">
                <a:solidFill>
                  <a:srgbClr val="000000"/>
                </a:solidFill>
                <a:latin typeface="Arial"/>
                <a:ea typeface="Arial"/>
                <a:cs typeface="Arial"/>
              </a:defRPr>
            </a:pPr>
            <a:endParaRPr lang="es-MX"/>
          </a:p>
        </c:txPr>
        <c:crossAx val="433287296"/>
        <c:crosses val="autoZero"/>
        <c:auto val="1"/>
        <c:lblAlgn val="ctr"/>
        <c:lblOffset val="100"/>
        <c:tickLblSkip val="1"/>
        <c:tickMarkSkip val="1"/>
        <c:noMultiLvlLbl val="0"/>
      </c:catAx>
      <c:valAx>
        <c:axId val="433287296"/>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lang="es-MX" sz="800" b="0" i="0" u="none" strike="noStrike" baseline="0">
                <a:solidFill>
                  <a:srgbClr val="000000"/>
                </a:solidFill>
                <a:latin typeface="Arial"/>
                <a:ea typeface="Arial"/>
                <a:cs typeface="Arial"/>
              </a:defRPr>
            </a:pPr>
            <a:endParaRPr lang="es-MX"/>
          </a:p>
        </c:txPr>
        <c:crossAx val="433286912"/>
        <c:crosses val="autoZero"/>
        <c:crossBetween val="between"/>
      </c:valAx>
      <c:spPr>
        <a:solidFill>
          <a:srgbClr val="C0C0C0"/>
        </a:solidFill>
        <a:ln w="12700">
          <a:solidFill>
            <a:srgbClr val="808080"/>
          </a:solidFill>
          <a:prstDash val="solid"/>
        </a:ln>
      </c:spPr>
    </c:plotArea>
    <c:legend>
      <c:legendPos val="r"/>
      <c:layout>
        <c:manualLayout>
          <c:xMode val="edge"/>
          <c:yMode val="edge"/>
          <c:x val="0.86792524862351472"/>
          <c:y val="0.35904311163232255"/>
          <c:w val="0.11835352484884498"/>
          <c:h val="0.10638297872340424"/>
        </c:manualLayout>
      </c:layout>
      <c:overlay val="0"/>
      <c:spPr>
        <a:solidFill>
          <a:srgbClr val="FFFFFF"/>
        </a:solidFill>
        <a:ln w="3175">
          <a:solidFill>
            <a:srgbClr val="000000"/>
          </a:solidFill>
          <a:prstDash val="solid"/>
        </a:ln>
      </c:spPr>
      <c:txPr>
        <a:bodyPr/>
        <a:lstStyle/>
        <a:p>
          <a:pPr>
            <a:defRPr lang="es-MX" sz="735" b="0" i="0" u="none" strike="noStrike" baseline="0">
              <a:solidFill>
                <a:srgbClr val="000000"/>
              </a:solidFill>
              <a:latin typeface="Arial"/>
              <a:ea typeface="Arial"/>
              <a:cs typeface="Arial"/>
            </a:defRPr>
          </a:pPr>
          <a:endParaRPr lang="es-MX"/>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Gill Sans"/>
          <a:ea typeface="Gill Sans"/>
          <a:cs typeface="Gill Sans"/>
        </a:defRPr>
      </a:pPr>
      <a:endParaRPr lang="es-MX"/>
    </a:p>
  </c:txPr>
  <c:printSettings>
    <c:headerFooter alignWithMargins="0"/>
    <c:pageMargins b="1" l="0.75000000000000178" r="0.75000000000000178"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62563216183341"/>
          <c:y val="3.8341158059467917E-2"/>
          <c:w val="0.71799027552674399"/>
          <c:h val="0.70187954326113211"/>
        </c:manualLayout>
      </c:layout>
      <c:barChart>
        <c:barDir val="col"/>
        <c:grouping val="clustered"/>
        <c:varyColors val="0"/>
        <c:ser>
          <c:idx val="0"/>
          <c:order val="0"/>
          <c:tx>
            <c:v>Autorizado</c:v>
          </c:tx>
          <c:spPr>
            <a:solidFill>
              <a:srgbClr val="9999FF"/>
            </a:solidFill>
            <a:ln w="12700">
              <a:solidFill>
                <a:srgbClr val="000000"/>
              </a:solidFill>
              <a:prstDash val="solid"/>
            </a:ln>
          </c:spPr>
          <c:invertIfNegative val="0"/>
          <c:cat>
            <c:strLit>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Lit>
          </c:cat>
          <c:val>
            <c:numRef>
              <c:f>Graficas!$C$82:$C$91</c:f>
              <c:numCache>
                <c:formatCode>#,##0.0</c:formatCode>
                <c:ptCount val="10"/>
                <c:pt idx="0">
                  <c:v>59412369.700000003</c:v>
                </c:pt>
                <c:pt idx="1">
                  <c:v>2010410.8</c:v>
                </c:pt>
                <c:pt idx="2">
                  <c:v>7238499.5</c:v>
                </c:pt>
                <c:pt idx="3">
                  <c:v>96147175.5</c:v>
                </c:pt>
                <c:pt idx="4">
                  <c:v>4024.6</c:v>
                </c:pt>
                <c:pt idx="5">
                  <c:v>30180982.600000001</c:v>
                </c:pt>
                <c:pt idx="6">
                  <c:v>1325299.5</c:v>
                </c:pt>
                <c:pt idx="7">
                  <c:v>7312000</c:v>
                </c:pt>
                <c:pt idx="8">
                  <c:v>2460661.2999999998</c:v>
                </c:pt>
                <c:pt idx="9">
                  <c:v>40558540.799999997</c:v>
                </c:pt>
              </c:numCache>
            </c:numRef>
          </c:val>
        </c:ser>
        <c:ser>
          <c:idx val="1"/>
          <c:order val="1"/>
          <c:tx>
            <c:v>Ejercido</c:v>
          </c:tx>
          <c:spPr>
            <a:solidFill>
              <a:srgbClr val="FF00FF"/>
            </a:solidFill>
            <a:ln w="12700">
              <a:solidFill>
                <a:srgbClr val="000000"/>
              </a:solidFill>
              <a:prstDash val="solid"/>
            </a:ln>
          </c:spPr>
          <c:invertIfNegative val="0"/>
          <c:cat>
            <c:strLit>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Lit>
          </c:cat>
          <c:val>
            <c:numRef>
              <c:f>Graficas!$E$82:$E$91</c:f>
              <c:numCache>
                <c:formatCode>#,##0.0</c:formatCode>
                <c:ptCount val="10"/>
                <c:pt idx="0">
                  <c:v>38010043.700000003</c:v>
                </c:pt>
                <c:pt idx="1">
                  <c:v>880817.6</c:v>
                </c:pt>
                <c:pt idx="2">
                  <c:v>4824394.7</c:v>
                </c:pt>
                <c:pt idx="3">
                  <c:v>68166443.700000003</c:v>
                </c:pt>
                <c:pt idx="4">
                  <c:v>3134.4</c:v>
                </c:pt>
                <c:pt idx="5">
                  <c:v>31709827.199999999</c:v>
                </c:pt>
                <c:pt idx="6">
                  <c:v>2786386.7</c:v>
                </c:pt>
                <c:pt idx="7">
                  <c:v>3879045.3</c:v>
                </c:pt>
                <c:pt idx="8">
                  <c:v>2460530</c:v>
                </c:pt>
                <c:pt idx="9">
                  <c:v>33495213</c:v>
                </c:pt>
              </c:numCache>
            </c:numRef>
          </c:val>
        </c:ser>
        <c:dLbls>
          <c:showLegendKey val="0"/>
          <c:showVal val="0"/>
          <c:showCatName val="0"/>
          <c:showSerName val="0"/>
          <c:showPercent val="0"/>
          <c:showBubbleSize val="0"/>
        </c:dLbls>
        <c:gapWidth val="150"/>
        <c:axId val="432884552"/>
        <c:axId val="432884936"/>
      </c:barChart>
      <c:catAx>
        <c:axId val="432884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lang="es-MX" sz="725" b="0" i="0" u="none" strike="noStrike" baseline="0">
                <a:solidFill>
                  <a:srgbClr val="000000"/>
                </a:solidFill>
                <a:latin typeface="Arial"/>
                <a:ea typeface="Arial"/>
                <a:cs typeface="Arial"/>
              </a:defRPr>
            </a:pPr>
            <a:endParaRPr lang="es-MX"/>
          </a:p>
        </c:txPr>
        <c:crossAx val="432884936"/>
        <c:crosses val="autoZero"/>
        <c:auto val="1"/>
        <c:lblAlgn val="ctr"/>
        <c:lblOffset val="100"/>
        <c:tickLblSkip val="1"/>
        <c:tickMarkSkip val="1"/>
        <c:noMultiLvlLbl val="0"/>
      </c:catAx>
      <c:valAx>
        <c:axId val="432884936"/>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lang="es-MX" sz="800" b="0" i="0" u="none" strike="noStrike" baseline="0">
                <a:solidFill>
                  <a:srgbClr val="000000"/>
                </a:solidFill>
                <a:latin typeface="Arial"/>
                <a:ea typeface="Arial"/>
                <a:cs typeface="Arial"/>
              </a:defRPr>
            </a:pPr>
            <a:endParaRPr lang="es-MX"/>
          </a:p>
        </c:txPr>
        <c:crossAx val="432884552"/>
        <c:crosses val="autoZero"/>
        <c:crossBetween val="between"/>
      </c:valAx>
      <c:spPr>
        <a:solidFill>
          <a:srgbClr val="C0C0C0"/>
        </a:solidFill>
        <a:ln w="12700">
          <a:solidFill>
            <a:srgbClr val="808080"/>
          </a:solidFill>
          <a:prstDash val="solid"/>
        </a:ln>
      </c:spPr>
    </c:plotArea>
    <c:legend>
      <c:legendPos val="r"/>
      <c:layout>
        <c:manualLayout>
          <c:xMode val="edge"/>
          <c:yMode val="edge"/>
          <c:x val="0.87157534246575363"/>
          <c:y val="0.37558759380429757"/>
          <c:w val="0.11472602739726023"/>
          <c:h val="9.3896960063091367E-2"/>
        </c:manualLayout>
      </c:layout>
      <c:overlay val="0"/>
      <c:spPr>
        <a:solidFill>
          <a:srgbClr val="FFFFFF"/>
        </a:solidFill>
        <a:ln w="3175">
          <a:solidFill>
            <a:srgbClr val="000000"/>
          </a:solidFill>
          <a:prstDash val="solid"/>
        </a:ln>
      </c:spPr>
      <c:txPr>
        <a:bodyPr/>
        <a:lstStyle/>
        <a:p>
          <a:pPr>
            <a:defRPr lang="es-MX" sz="735" b="0" i="0" u="none" strike="noStrike" baseline="0">
              <a:solidFill>
                <a:srgbClr val="000000"/>
              </a:solidFill>
              <a:latin typeface="Arial"/>
              <a:ea typeface="Arial"/>
              <a:cs typeface="Arial"/>
            </a:defRPr>
          </a:pPr>
          <a:endParaRPr lang="es-MX"/>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Gill Sans"/>
          <a:ea typeface="Gill Sans"/>
          <a:cs typeface="Gill Sans"/>
        </a:defRPr>
      </a:pPr>
      <a:endParaRPr lang="es-MX"/>
    </a:p>
  </c:txPr>
  <c:printSettings>
    <c:headerFooter alignWithMargins="0"/>
    <c:pageMargins b="1" l="0.75000000000000178" r="0.75000000000000178" t="1" header="0" footer="0"/>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cat>
            <c:strLit>
              <c:ptCount val="4"/>
              <c:pt idx="0">
                <c:v>30</c:v>
              </c:pt>
              <c:pt idx="1">
                <c:v>60</c:v>
              </c:pt>
              <c:pt idx="2">
                <c:v>90</c:v>
              </c:pt>
              <c:pt idx="3">
                <c:v>MAS DE 90</c:v>
              </c:pt>
            </c:strLit>
          </c:cat>
          <c:val>
            <c:numRef>
              <c:f>Graficas!$A$151:$D$151</c:f>
              <c:numCache>
                <c:formatCode>#,##0.0</c:formatCode>
                <c:ptCount val="4"/>
                <c:pt idx="0">
                  <c:v>212308.9</c:v>
                </c:pt>
                <c:pt idx="1">
                  <c:v>230432</c:v>
                </c:pt>
                <c:pt idx="2">
                  <c:v>248563.5</c:v>
                </c:pt>
                <c:pt idx="3">
                  <c:v>39685486.200000003</c:v>
                </c:pt>
              </c:numCache>
            </c:numRef>
          </c:val>
        </c:ser>
        <c:ser>
          <c:idx val="1"/>
          <c:order val="1"/>
          <c:tx>
            <c:strRef>
              <c:f>Graficas!$A$151:$D$151</c:f>
              <c:strCache>
                <c:ptCount val="4"/>
                <c:pt idx="0">
                  <c:v>212,308.9</c:v>
                </c:pt>
                <c:pt idx="1">
                  <c:v>230,432.0</c:v>
                </c:pt>
                <c:pt idx="2">
                  <c:v>248,563.5</c:v>
                </c:pt>
                <c:pt idx="3">
                  <c:v>39,685,486.2</c:v>
                </c:pt>
              </c:strCache>
            </c:strRef>
          </c:tx>
          <c:cat>
            <c:strLit>
              <c:ptCount val="4"/>
              <c:pt idx="0">
                <c:v>30</c:v>
              </c:pt>
              <c:pt idx="1">
                <c:v>60</c:v>
              </c:pt>
              <c:pt idx="2">
                <c:v>90</c:v>
              </c:pt>
              <c:pt idx="3">
                <c:v>MAS DE 90</c:v>
              </c:pt>
            </c:strLit>
          </c:cat>
          <c:val>
            <c:numLit>
              <c:formatCode>General</c:formatCode>
              <c:ptCount val="1"/>
              <c:pt idx="0">
                <c:v>1</c:v>
              </c:pt>
            </c:numLit>
          </c:val>
        </c:ser>
        <c:dLbls>
          <c:showLegendKey val="0"/>
          <c:showVal val="0"/>
          <c:showCatName val="0"/>
          <c:showSerName val="0"/>
          <c:showPercent val="0"/>
          <c:showBubbleSize val="0"/>
          <c:showLeaderLines val="0"/>
        </c:dLbls>
      </c:pie3DChart>
    </c:plotArea>
    <c:legend>
      <c:legendPos val="r"/>
      <c:layout>
        <c:manualLayout>
          <c:xMode val="edge"/>
          <c:yMode val="edge"/>
          <c:x val="0.86532744382561932"/>
          <c:y val="0.20006031854713843"/>
          <c:w val="0.119346835866905"/>
          <c:h val="0.54604880911625153"/>
        </c:manualLayout>
      </c:layout>
      <c:overlay val="0"/>
      <c:txPr>
        <a:bodyPr/>
        <a:lstStyle/>
        <a:p>
          <a:pPr rtl="0">
            <a:defRPr lang="es-MX"/>
          </a:pPr>
          <a:endParaRPr lang="es-MX"/>
        </a:p>
      </c:txPr>
    </c:legend>
    <c:plotVisOnly val="1"/>
    <c:dispBlanksAs val="zero"/>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133351</xdr:colOff>
      <xdr:row>37</xdr:row>
      <xdr:rowOff>114300</xdr:rowOff>
    </xdr:from>
    <xdr:to>
      <xdr:col>4</xdr:col>
      <xdr:colOff>1362075</xdr:colOff>
      <xdr:row>56</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94</xdr:row>
      <xdr:rowOff>9525</xdr:rowOff>
    </xdr:from>
    <xdr:to>
      <xdr:col>4</xdr:col>
      <xdr:colOff>1304925</xdr:colOff>
      <xdr:row>119</xdr:row>
      <xdr:rowOff>19050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57</xdr:row>
      <xdr:rowOff>28575</xdr:rowOff>
    </xdr:from>
    <xdr:to>
      <xdr:col>4</xdr:col>
      <xdr:colOff>1333500</xdr:colOff>
      <xdr:row>64</xdr:row>
      <xdr:rowOff>57150</xdr:rowOff>
    </xdr:to>
    <xdr:sp macro="" textlink="">
      <xdr:nvSpPr>
        <xdr:cNvPr id="4" name="3 CuadroTexto"/>
        <xdr:cNvSpPr txBox="1"/>
      </xdr:nvSpPr>
      <xdr:spPr>
        <a:xfrm>
          <a:off x="9525" y="8896350"/>
          <a:ext cx="6276975" cy="1085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just"/>
          <a:r>
            <a:rPr lang="es-ES" sz="1000">
              <a:latin typeface="Gotham Book" pitchFamily="2" charset="0"/>
            </a:rPr>
            <a:t>Los ingresos previstos por el Sector Central</a:t>
          </a:r>
          <a:r>
            <a:rPr lang="es-ES" sz="1000" baseline="0">
              <a:latin typeface="Gotham Book" pitchFamily="2" charset="0"/>
            </a:rPr>
            <a:t> del Gobierno del Estado de México para el ejercicio fiscal 2018 ascienden a 246 mil 649 millones 964.3 miles pesos de los cuales, al 30 de septiembre de 2018 se recaudaron 187 mil 652 millones 794.2 mil pesos, que representan el 76.1 % de la cifra estimada anual; de ellos, el 12.9 % corresponde a los Ingresos Estatales, mientras que los de Origen Federal y los ingresos extraordinarios representan el 87.1%  </a:t>
          </a:r>
          <a:endParaRPr lang="es-ES" sz="1000">
            <a:latin typeface="Gotham Book" pitchFamily="2" charset="0"/>
          </a:endParaRPr>
        </a:p>
      </xdr:txBody>
    </xdr:sp>
    <xdr:clientData/>
  </xdr:twoCellAnchor>
  <xdr:twoCellAnchor>
    <xdr:from>
      <xdr:col>0</xdr:col>
      <xdr:colOff>0</xdr:colOff>
      <xdr:row>121</xdr:row>
      <xdr:rowOff>19050</xdr:rowOff>
    </xdr:from>
    <xdr:to>
      <xdr:col>4</xdr:col>
      <xdr:colOff>1428750</xdr:colOff>
      <xdr:row>126</xdr:row>
      <xdr:rowOff>104775</xdr:rowOff>
    </xdr:to>
    <xdr:sp macro="" textlink="">
      <xdr:nvSpPr>
        <xdr:cNvPr id="5" name="4 CuadroTexto"/>
        <xdr:cNvSpPr txBox="1"/>
      </xdr:nvSpPr>
      <xdr:spPr>
        <a:xfrm>
          <a:off x="0" y="18888075"/>
          <a:ext cx="6381750" cy="8953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just"/>
          <a:r>
            <a:rPr lang="es-ES" sz="1000">
              <a:latin typeface="Gotham Book" pitchFamily="2" charset="0"/>
            </a:rPr>
            <a:t>Los egresos al 30 de septiembre suman 186 mil 215 millones 836.3 miles de pesos y representan</a:t>
          </a:r>
          <a:r>
            <a:rPr lang="es-ES" sz="1000" baseline="0">
              <a:latin typeface="Gotham Book" pitchFamily="2" charset="0"/>
            </a:rPr>
            <a:t> el   75.5% de los autorizados para el ejercicio fiscal 2018 por un monto de 246 mil 649 millones 964.3 miles de pesos; en su integración, los Servicios Personales representan el 20.4 %, las Transferencias a Poderes, Entidades Públicas, Organismos Autónomos y Municipios el 54.6% y las otras partidas del gasto participan con el 25%.</a:t>
          </a:r>
          <a:endParaRPr lang="es-ES" sz="1000">
            <a:latin typeface="Gotham Book" pitchFamily="2" charset="0"/>
          </a:endParaRPr>
        </a:p>
      </xdr:txBody>
    </xdr:sp>
    <xdr:clientData/>
  </xdr:twoCellAnchor>
  <xdr:twoCellAnchor>
    <xdr:from>
      <xdr:col>0</xdr:col>
      <xdr:colOff>0</xdr:colOff>
      <xdr:row>140</xdr:row>
      <xdr:rowOff>38100</xdr:rowOff>
    </xdr:from>
    <xdr:to>
      <xdr:col>4</xdr:col>
      <xdr:colOff>1419225</xdr:colOff>
      <xdr:row>144</xdr:row>
      <xdr:rowOff>57150</xdr:rowOff>
    </xdr:to>
    <xdr:sp macro="" textlink="">
      <xdr:nvSpPr>
        <xdr:cNvPr id="6" name="5 CuadroTexto"/>
        <xdr:cNvSpPr txBox="1"/>
      </xdr:nvSpPr>
      <xdr:spPr>
        <a:xfrm>
          <a:off x="0" y="21983700"/>
          <a:ext cx="6372225"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just"/>
          <a:r>
            <a:rPr lang="es-ES" sz="1100">
              <a:latin typeface="Gotham Book" pitchFamily="2" charset="0"/>
            </a:rPr>
            <a:t>El</a:t>
          </a:r>
          <a:r>
            <a:rPr lang="es-ES" sz="1100" baseline="0">
              <a:latin typeface="Gotham Book" pitchFamily="2" charset="0"/>
            </a:rPr>
            <a:t> saldo total de las obligaciones del Gobierno del Estado de México al 30 de septiembre de 2018, importa la cantidad de 40 mil 376 millones 790.6 miles de pesos, de estos, el 93.9 % corresponden a deuda pública y el  6.1% a otros pasivos.</a:t>
          </a:r>
          <a:endParaRPr lang="es-ES" sz="1100">
            <a:latin typeface="Gotham Book" pitchFamily="2" charset="0"/>
          </a:endParaRPr>
        </a:p>
      </xdr:txBody>
    </xdr:sp>
    <xdr:clientData/>
  </xdr:twoCellAnchor>
  <xdr:twoCellAnchor>
    <xdr:from>
      <xdr:col>0</xdr:col>
      <xdr:colOff>247650</xdr:colOff>
      <xdr:row>158</xdr:row>
      <xdr:rowOff>19049</xdr:rowOff>
    </xdr:from>
    <xdr:to>
      <xdr:col>4</xdr:col>
      <xdr:colOff>1295400</xdr:colOff>
      <xdr:row>178</xdr:row>
      <xdr:rowOff>142874</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1</xdr:row>
      <xdr:rowOff>0</xdr:rowOff>
    </xdr:from>
    <xdr:to>
      <xdr:col>4</xdr:col>
      <xdr:colOff>1457325</xdr:colOff>
      <xdr:row>3</xdr:row>
      <xdr:rowOff>152400</xdr:rowOff>
    </xdr:to>
    <xdr:pic>
      <xdr:nvPicPr>
        <xdr:cNvPr id="18" name="17 Imag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16192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85724</xdr:rowOff>
    </xdr:from>
    <xdr:to>
      <xdr:col>1</xdr:col>
      <xdr:colOff>1400175</xdr:colOff>
      <xdr:row>3</xdr:row>
      <xdr:rowOff>161924</xdr:rowOff>
    </xdr:to>
    <xdr:pic>
      <xdr:nvPicPr>
        <xdr:cNvPr id="20" name="19 Imagen"/>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85724"/>
          <a:ext cx="252412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67</xdr:row>
      <xdr:rowOff>0</xdr:rowOff>
    </xdr:from>
    <xdr:to>
      <xdr:col>1</xdr:col>
      <xdr:colOff>1400175</xdr:colOff>
      <xdr:row>69</xdr:row>
      <xdr:rowOff>142875</xdr:rowOff>
    </xdr:to>
    <xdr:pic>
      <xdr:nvPicPr>
        <xdr:cNvPr id="21" name="20 Imagen"/>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0410825"/>
          <a:ext cx="252412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67</xdr:row>
      <xdr:rowOff>0</xdr:rowOff>
    </xdr:from>
    <xdr:to>
      <xdr:col>4</xdr:col>
      <xdr:colOff>1457325</xdr:colOff>
      <xdr:row>69</xdr:row>
      <xdr:rowOff>152400</xdr:rowOff>
    </xdr:to>
    <xdr:pic>
      <xdr:nvPicPr>
        <xdr:cNvPr id="22" name="21 Imag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1041082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128</xdr:row>
      <xdr:rowOff>0</xdr:rowOff>
    </xdr:from>
    <xdr:to>
      <xdr:col>4</xdr:col>
      <xdr:colOff>1457325</xdr:colOff>
      <xdr:row>130</xdr:row>
      <xdr:rowOff>152400</xdr:rowOff>
    </xdr:to>
    <xdr:pic>
      <xdr:nvPicPr>
        <xdr:cNvPr id="23" name="22 Imag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2022157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127</xdr:row>
      <xdr:rowOff>142875</xdr:rowOff>
    </xdr:from>
    <xdr:to>
      <xdr:col>1</xdr:col>
      <xdr:colOff>1400175</xdr:colOff>
      <xdr:row>130</xdr:row>
      <xdr:rowOff>123825</xdr:rowOff>
    </xdr:to>
    <xdr:pic>
      <xdr:nvPicPr>
        <xdr:cNvPr id="24" name="23 Imagen"/>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20202525"/>
          <a:ext cx="252412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L170"/>
  <sheetViews>
    <sheetView tabSelected="1" workbookViewId="0"/>
  </sheetViews>
  <sheetFormatPr baseColWidth="10" defaultRowHeight="12.75" x14ac:dyDescent="0.2"/>
  <cols>
    <col min="1" max="1" width="16.85546875" style="1" customWidth="1"/>
    <col min="2" max="2" width="27.42578125" style="1" customWidth="1"/>
    <col min="3" max="4" width="16.7109375" style="1" customWidth="1"/>
    <col min="5" max="5" width="22.140625" style="1" customWidth="1"/>
    <col min="6" max="6" width="8.140625" style="26" customWidth="1"/>
    <col min="7" max="7" width="19.42578125" style="5" customWidth="1"/>
    <col min="8" max="8" width="16.85546875" style="1" bestFit="1" customWidth="1"/>
    <col min="9" max="9" width="19.85546875" style="1" customWidth="1"/>
    <col min="10" max="10" width="17.7109375" style="1" customWidth="1"/>
    <col min="11" max="11" width="1.42578125" style="1" customWidth="1"/>
    <col min="12" max="12" width="21.7109375" style="1" customWidth="1"/>
    <col min="13" max="16384" width="11.42578125" style="1"/>
  </cols>
  <sheetData>
    <row r="6" spans="1:7" ht="6.75" customHeight="1" x14ac:dyDescent="0.2"/>
    <row r="7" spans="1:7" x14ac:dyDescent="0.2">
      <c r="A7" s="35" t="s">
        <v>0</v>
      </c>
      <c r="B7" s="35"/>
      <c r="C7" s="35"/>
      <c r="D7" s="35"/>
      <c r="E7" s="35"/>
    </row>
    <row r="8" spans="1:7" x14ac:dyDescent="0.2">
      <c r="A8" s="35" t="s">
        <v>39</v>
      </c>
      <c r="B8" s="35"/>
      <c r="C8" s="35"/>
      <c r="D8" s="35"/>
      <c r="E8" s="35"/>
    </row>
    <row r="10" spans="1:7" x14ac:dyDescent="0.2">
      <c r="C10" s="2" t="s">
        <v>1</v>
      </c>
      <c r="D10" s="2"/>
      <c r="E10" s="2" t="s">
        <v>2</v>
      </c>
    </row>
    <row r="11" spans="1:7" x14ac:dyDescent="0.2">
      <c r="A11" s="2" t="s">
        <v>3</v>
      </c>
      <c r="C11" s="25" t="s">
        <v>4</v>
      </c>
      <c r="D11" s="2"/>
      <c r="E11" s="2" t="s">
        <v>5</v>
      </c>
    </row>
    <row r="12" spans="1:7" x14ac:dyDescent="0.2">
      <c r="C12" s="2"/>
      <c r="D12" s="2"/>
      <c r="E12" s="2" t="s">
        <v>4</v>
      </c>
    </row>
    <row r="14" spans="1:7" s="3" customFormat="1" ht="12" customHeight="1" x14ac:dyDescent="0.2">
      <c r="A14" s="3" t="s">
        <v>6</v>
      </c>
      <c r="C14" s="4"/>
      <c r="D14" s="4"/>
      <c r="E14" s="4"/>
      <c r="F14" s="27"/>
      <c r="G14" s="4"/>
    </row>
    <row r="15" spans="1:7" s="3" customFormat="1" ht="6" customHeight="1" x14ac:dyDescent="0.2">
      <c r="C15" s="4"/>
      <c r="D15" s="4"/>
      <c r="E15" s="4"/>
      <c r="F15" s="27"/>
      <c r="G15" s="4"/>
    </row>
    <row r="16" spans="1:7" x14ac:dyDescent="0.2">
      <c r="A16" s="1" t="s">
        <v>7</v>
      </c>
      <c r="C16" s="5">
        <v>19920975.300000001</v>
      </c>
      <c r="D16" s="5"/>
      <c r="E16" s="5">
        <v>16634080.800000001</v>
      </c>
    </row>
    <row r="17" spans="1:7" x14ac:dyDescent="0.2">
      <c r="A17" s="1" t="s">
        <v>8</v>
      </c>
      <c r="C17" s="5">
        <v>5418672.7000000002</v>
      </c>
      <c r="D17" s="5"/>
      <c r="E17" s="5">
        <v>4650451.5</v>
      </c>
    </row>
    <row r="18" spans="1:7" x14ac:dyDescent="0.2">
      <c r="A18" s="1" t="s">
        <v>9</v>
      </c>
      <c r="C18" s="5">
        <v>597997.6</v>
      </c>
      <c r="D18" s="5"/>
      <c r="E18" s="5">
        <v>296796.7</v>
      </c>
    </row>
    <row r="19" spans="1:7" x14ac:dyDescent="0.2">
      <c r="A19" s="1" t="s">
        <v>10</v>
      </c>
      <c r="C19" s="5">
        <v>15085.6</v>
      </c>
      <c r="D19" s="5"/>
      <c r="E19" s="5">
        <v>9555</v>
      </c>
    </row>
    <row r="20" spans="1:7" x14ac:dyDescent="0.2">
      <c r="A20" s="1" t="s">
        <v>11</v>
      </c>
      <c r="C20" s="5">
        <f>11889239-6226712.6</f>
        <v>5662526.4000000004</v>
      </c>
      <c r="D20" s="5"/>
      <c r="E20" s="5">
        <v>1943525</v>
      </c>
    </row>
    <row r="21" spans="1:7" x14ac:dyDescent="0.2">
      <c r="A21" s="1" t="s">
        <v>12</v>
      </c>
      <c r="C21" s="5">
        <v>546000</v>
      </c>
      <c r="D21" s="5"/>
      <c r="E21" s="5">
        <v>732816.8</v>
      </c>
    </row>
    <row r="22" spans="1:7" x14ac:dyDescent="0.2">
      <c r="C22" s="5"/>
      <c r="D22" s="5"/>
      <c r="E22" s="5"/>
    </row>
    <row r="23" spans="1:7" s="3" customFormat="1" x14ac:dyDescent="0.2">
      <c r="A23" s="3" t="s">
        <v>13</v>
      </c>
      <c r="C23" s="4">
        <f>SUM(C14:C22)</f>
        <v>32161257.600000001</v>
      </c>
      <c r="D23" s="4"/>
      <c r="E23" s="4">
        <f>SUM(E14:E22)</f>
        <v>24267225.800000001</v>
      </c>
      <c r="F23" s="28"/>
      <c r="G23" s="4"/>
    </row>
    <row r="24" spans="1:7" x14ac:dyDescent="0.2">
      <c r="C24" s="5"/>
      <c r="D24" s="5"/>
      <c r="E24" s="5"/>
    </row>
    <row r="25" spans="1:7" x14ac:dyDescent="0.2">
      <c r="A25" s="1" t="s">
        <v>14</v>
      </c>
      <c r="C25" s="5">
        <v>100121034.8</v>
      </c>
      <c r="D25" s="5"/>
      <c r="E25" s="5">
        <v>84163377.5</v>
      </c>
    </row>
    <row r="26" spans="1:7" x14ac:dyDescent="0.2">
      <c r="A26" s="1" t="s">
        <v>41</v>
      </c>
      <c r="C26" s="5">
        <v>6226712.5999999996</v>
      </c>
      <c r="D26" s="5"/>
      <c r="E26" s="5">
        <v>5194218</v>
      </c>
    </row>
    <row r="27" spans="1:7" x14ac:dyDescent="0.2">
      <c r="A27" s="1" t="s">
        <v>15</v>
      </c>
      <c r="C27" s="5">
        <f>71522371.4+26711220</f>
        <v>98233591.400000006</v>
      </c>
      <c r="D27" s="5" t="s">
        <v>38</v>
      </c>
      <c r="E27" s="5">
        <f>50840063.4+22097936+186643</f>
        <v>73124642.400000006</v>
      </c>
    </row>
    <row r="28" spans="1:7" x14ac:dyDescent="0.2">
      <c r="C28" s="5"/>
      <c r="D28" s="5"/>
      <c r="E28" s="5" t="s">
        <v>38</v>
      </c>
    </row>
    <row r="29" spans="1:7" s="3" customFormat="1" x14ac:dyDescent="0.2">
      <c r="A29" s="3" t="s">
        <v>16</v>
      </c>
      <c r="C29" s="4">
        <f>SUM(C25:C28)</f>
        <v>204581338.80000001</v>
      </c>
      <c r="D29" s="4"/>
      <c r="E29" s="4">
        <f>SUM(E25:E28)</f>
        <v>162482237.90000001</v>
      </c>
      <c r="F29" s="28"/>
      <c r="G29" s="4"/>
    </row>
    <row r="30" spans="1:7" x14ac:dyDescent="0.2">
      <c r="C30" s="5"/>
      <c r="D30" s="5"/>
      <c r="E30" s="5"/>
    </row>
    <row r="31" spans="1:7" x14ac:dyDescent="0.2">
      <c r="A31" s="1" t="s">
        <v>17</v>
      </c>
      <c r="C31" s="5">
        <v>7446706.5999999996</v>
      </c>
      <c r="D31" s="5"/>
      <c r="E31" s="5">
        <v>903330.5</v>
      </c>
    </row>
    <row r="32" spans="1:7" x14ac:dyDescent="0.2">
      <c r="A32" s="1" t="s">
        <v>18</v>
      </c>
      <c r="C32" s="5">
        <v>2460661.2999999998</v>
      </c>
      <c r="D32" s="5"/>
      <c r="E32" s="5"/>
    </row>
    <row r="33" spans="1:7" x14ac:dyDescent="0.2">
      <c r="C33" s="5"/>
      <c r="D33" s="5"/>
      <c r="E33" s="5"/>
    </row>
    <row r="34" spans="1:7" s="3" customFormat="1" x14ac:dyDescent="0.2">
      <c r="A34" s="3" t="s">
        <v>19</v>
      </c>
      <c r="C34" s="4">
        <f>SUM(C31:C33)</f>
        <v>9907367.8999999985</v>
      </c>
      <c r="D34" s="4"/>
      <c r="E34" s="4">
        <f>SUM(E31:E33)</f>
        <v>903330.5</v>
      </c>
      <c r="F34" s="28"/>
      <c r="G34" s="4"/>
    </row>
    <row r="35" spans="1:7" x14ac:dyDescent="0.2">
      <c r="C35" s="5"/>
      <c r="D35" s="5"/>
      <c r="E35" s="5"/>
      <c r="F35" s="28"/>
    </row>
    <row r="36" spans="1:7" s="3" customFormat="1" x14ac:dyDescent="0.2">
      <c r="A36" s="3" t="s">
        <v>20</v>
      </c>
      <c r="C36" s="4">
        <f>SUM(C23,C29,C34)</f>
        <v>246649964.30000001</v>
      </c>
      <c r="D36" s="4"/>
      <c r="E36" s="4">
        <f>SUM(E23,E29,E34)</f>
        <v>187652794.20000002</v>
      </c>
      <c r="F36" s="28"/>
      <c r="G36" s="4"/>
    </row>
    <row r="37" spans="1:7" ht="10.5" customHeight="1" x14ac:dyDescent="0.2"/>
    <row r="38" spans="1:7" x14ac:dyDescent="0.2">
      <c r="F38" s="28"/>
    </row>
    <row r="59" ht="6.75" customHeight="1" x14ac:dyDescent="0.2"/>
    <row r="73" spans="1:7" x14ac:dyDescent="0.2">
      <c r="A73" s="36"/>
      <c r="B73" s="36"/>
    </row>
    <row r="74" spans="1:7" x14ac:dyDescent="0.2">
      <c r="A74" s="37"/>
      <c r="B74" s="37"/>
    </row>
    <row r="76" spans="1:7" x14ac:dyDescent="0.2">
      <c r="A76" s="2"/>
      <c r="B76" s="2"/>
      <c r="C76" s="2" t="s">
        <v>1</v>
      </c>
      <c r="D76" s="2"/>
      <c r="E76" s="2" t="s">
        <v>21</v>
      </c>
    </row>
    <row r="77" spans="1:7" x14ac:dyDescent="0.2">
      <c r="A77" s="2" t="s">
        <v>22</v>
      </c>
      <c r="B77" s="2"/>
      <c r="C77" s="25" t="s">
        <v>4</v>
      </c>
      <c r="D77" s="2"/>
      <c r="E77" s="2" t="s">
        <v>4</v>
      </c>
    </row>
    <row r="78" spans="1:7" x14ac:dyDescent="0.2">
      <c r="A78" s="2"/>
      <c r="B78" s="2"/>
      <c r="C78" s="2"/>
      <c r="D78" s="2"/>
      <c r="E78" s="2" t="s">
        <v>5</v>
      </c>
    </row>
    <row r="79" spans="1:7" x14ac:dyDescent="0.2">
      <c r="C79" s="5"/>
      <c r="D79" s="5"/>
      <c r="E79" s="5"/>
    </row>
    <row r="80" spans="1:7" s="3" customFormat="1" x14ac:dyDescent="0.2">
      <c r="A80" s="3" t="s">
        <v>23</v>
      </c>
      <c r="C80" s="4"/>
      <c r="D80" s="4"/>
      <c r="E80" s="4"/>
      <c r="F80" s="27"/>
      <c r="G80" s="4"/>
    </row>
    <row r="81" spans="1:7" s="3" customFormat="1" ht="4.5" customHeight="1" x14ac:dyDescent="0.2">
      <c r="C81" s="4"/>
      <c r="D81" s="4"/>
      <c r="E81" s="4"/>
      <c r="F81" s="27"/>
      <c r="G81" s="4"/>
    </row>
    <row r="82" spans="1:7" x14ac:dyDescent="0.2">
      <c r="A82" s="1" t="s">
        <v>24</v>
      </c>
      <c r="C82" s="5">
        <v>59412369.700000003</v>
      </c>
      <c r="D82" s="5"/>
      <c r="E82" s="5">
        <v>38010043.700000003</v>
      </c>
      <c r="F82" s="29"/>
    </row>
    <row r="83" spans="1:7" x14ac:dyDescent="0.2">
      <c r="A83" s="1" t="s">
        <v>25</v>
      </c>
      <c r="C83" s="5">
        <v>2010410.8</v>
      </c>
      <c r="D83" s="5"/>
      <c r="E83" s="5">
        <v>880817.6</v>
      </c>
      <c r="F83" s="30"/>
    </row>
    <row r="84" spans="1:7" x14ac:dyDescent="0.2">
      <c r="A84" s="1" t="s">
        <v>26</v>
      </c>
      <c r="C84" s="5">
        <v>7238499.5</v>
      </c>
      <c r="D84" s="5"/>
      <c r="E84" s="5">
        <v>4824394.7</v>
      </c>
      <c r="F84" s="30"/>
    </row>
    <row r="85" spans="1:7" x14ac:dyDescent="0.2">
      <c r="A85" s="1" t="s">
        <v>27</v>
      </c>
      <c r="C85" s="5">
        <v>96147175.5</v>
      </c>
      <c r="D85" s="5"/>
      <c r="E85" s="5">
        <v>68166443.700000003</v>
      </c>
      <c r="F85" s="29"/>
    </row>
    <row r="86" spans="1:7" x14ac:dyDescent="0.2">
      <c r="A86" s="1" t="s">
        <v>28</v>
      </c>
      <c r="C86" s="6">
        <v>4024.6</v>
      </c>
      <c r="D86" s="5"/>
      <c r="E86" s="6">
        <v>3134.4</v>
      </c>
      <c r="F86" s="30"/>
    </row>
    <row r="87" spans="1:7" x14ac:dyDescent="0.2">
      <c r="A87" s="1" t="s">
        <v>29</v>
      </c>
      <c r="C87" s="5">
        <v>30180982.600000001</v>
      </c>
      <c r="D87" s="5"/>
      <c r="E87" s="5">
        <v>31709827.199999999</v>
      </c>
      <c r="F87" s="30"/>
    </row>
    <row r="88" spans="1:7" x14ac:dyDescent="0.2">
      <c r="A88" s="1" t="s">
        <v>30</v>
      </c>
      <c r="C88" s="6">
        <v>1325299.5</v>
      </c>
      <c r="D88" s="5"/>
      <c r="E88" s="5">
        <v>2786386.7</v>
      </c>
      <c r="F88" s="30"/>
    </row>
    <row r="89" spans="1:7" x14ac:dyDescent="0.2">
      <c r="A89" s="1" t="s">
        <v>31</v>
      </c>
      <c r="C89" s="5">
        <f>3914000+3398000</f>
        <v>7312000</v>
      </c>
      <c r="D89" s="5" t="s">
        <v>38</v>
      </c>
      <c r="E89" s="5">
        <f>2685456.4+1193588.9</f>
        <v>3879045.3</v>
      </c>
      <c r="F89" s="30"/>
    </row>
    <row r="90" spans="1:7" x14ac:dyDescent="0.2">
      <c r="A90" s="1" t="s">
        <v>32</v>
      </c>
      <c r="C90" s="5">
        <v>2460661.2999999998</v>
      </c>
      <c r="D90" s="5"/>
      <c r="E90" s="5">
        <v>2460530</v>
      </c>
      <c r="F90" s="29"/>
    </row>
    <row r="91" spans="1:7" x14ac:dyDescent="0.2">
      <c r="A91" s="1" t="s">
        <v>33</v>
      </c>
      <c r="C91" s="5">
        <v>40558540.799999997</v>
      </c>
      <c r="D91" s="5"/>
      <c r="E91" s="5">
        <v>33495213</v>
      </c>
      <c r="F91" s="30"/>
    </row>
    <row r="92" spans="1:7" x14ac:dyDescent="0.2">
      <c r="C92" s="5"/>
      <c r="D92" s="5"/>
      <c r="E92" s="5"/>
      <c r="F92" s="29"/>
    </row>
    <row r="93" spans="1:7" s="3" customFormat="1" x14ac:dyDescent="0.2">
      <c r="A93" s="3" t="s">
        <v>34</v>
      </c>
      <c r="C93" s="4">
        <f>SUM(C82:C92)</f>
        <v>246649964.30000001</v>
      </c>
      <c r="D93" s="4"/>
      <c r="E93" s="4">
        <f>SUM(E82:E92)</f>
        <v>186215836.30000001</v>
      </c>
      <c r="F93" s="29"/>
      <c r="G93" s="4"/>
    </row>
    <row r="94" spans="1:7" ht="9.75" customHeight="1" x14ac:dyDescent="0.2"/>
    <row r="95" spans="1:7" x14ac:dyDescent="0.2">
      <c r="F95" s="30"/>
    </row>
    <row r="96" spans="1:7" x14ac:dyDescent="0.2">
      <c r="F96" s="30"/>
    </row>
    <row r="121" spans="8:8" ht="18.75" customHeight="1" x14ac:dyDescent="0.2"/>
    <row r="122" spans="8:8" x14ac:dyDescent="0.2">
      <c r="H122" s="16"/>
    </row>
    <row r="123" spans="8:8" x14ac:dyDescent="0.2">
      <c r="H123" s="16"/>
    </row>
    <row r="124" spans="8:8" x14ac:dyDescent="0.2">
      <c r="H124" s="16"/>
    </row>
    <row r="136" spans="1:12" x14ac:dyDescent="0.2">
      <c r="A136" s="36"/>
      <c r="B136" s="36"/>
    </row>
    <row r="139" spans="1:12" s="3" customFormat="1" x14ac:dyDescent="0.2">
      <c r="A139" s="3" t="s">
        <v>40</v>
      </c>
      <c r="F139" s="27"/>
      <c r="G139" s="4"/>
    </row>
    <row r="144" spans="1:12" x14ac:dyDescent="0.2">
      <c r="H144" s="15"/>
      <c r="I144" s="4"/>
      <c r="J144" s="15"/>
      <c r="L144" s="15"/>
    </row>
    <row r="146" spans="1:12" x14ac:dyDescent="0.2">
      <c r="A146" s="38" t="s">
        <v>35</v>
      </c>
      <c r="B146" s="39"/>
      <c r="C146" s="39"/>
      <c r="D146" s="39"/>
      <c r="E146" s="40"/>
      <c r="H146" s="16"/>
      <c r="I146" s="16"/>
      <c r="J146" s="16"/>
      <c r="L146" s="16"/>
    </row>
    <row r="147" spans="1:12" x14ac:dyDescent="0.2">
      <c r="A147" s="32" t="s">
        <v>4</v>
      </c>
      <c r="B147" s="33"/>
      <c r="C147" s="33"/>
      <c r="D147" s="33"/>
      <c r="E147" s="34"/>
      <c r="H147" s="16"/>
      <c r="I147" s="16"/>
      <c r="J147" s="16"/>
      <c r="L147" s="16"/>
    </row>
    <row r="148" spans="1:12" s="8" customFormat="1" x14ac:dyDescent="0.2">
      <c r="A148" s="7">
        <v>30</v>
      </c>
      <c r="B148" s="7">
        <v>60</v>
      </c>
      <c r="C148" s="7">
        <v>90</v>
      </c>
      <c r="D148" s="7" t="s">
        <v>36</v>
      </c>
      <c r="E148" s="7" t="s">
        <v>37</v>
      </c>
      <c r="F148" s="31"/>
      <c r="G148" s="5"/>
      <c r="H148" s="17"/>
      <c r="I148" s="17"/>
      <c r="J148" s="17"/>
      <c r="L148" s="16"/>
    </row>
    <row r="149" spans="1:12" x14ac:dyDescent="0.2">
      <c r="A149" s="9"/>
      <c r="B149" s="9"/>
      <c r="C149" s="9"/>
      <c r="D149" s="9"/>
      <c r="E149" s="9"/>
      <c r="G149" s="21"/>
      <c r="H149" s="16"/>
      <c r="I149" s="16"/>
      <c r="J149" s="16"/>
      <c r="L149" s="16"/>
    </row>
    <row r="150" spans="1:12" x14ac:dyDescent="0.2">
      <c r="A150" s="10"/>
      <c r="B150" s="10"/>
      <c r="C150" s="10"/>
      <c r="D150" s="10"/>
      <c r="E150" s="10"/>
      <c r="H150" s="18"/>
      <c r="I150" s="18"/>
      <c r="J150" s="18"/>
      <c r="L150" s="18"/>
    </row>
    <row r="151" spans="1:12" x14ac:dyDescent="0.2">
      <c r="A151" s="20">
        <v>212308.9</v>
      </c>
      <c r="B151" s="20">
        <v>230432</v>
      </c>
      <c r="C151" s="20">
        <v>248563.5</v>
      </c>
      <c r="D151" s="20">
        <v>39685486.200000003</v>
      </c>
      <c r="E151" s="12">
        <f>SUM(A151:D151)</f>
        <v>40376790.600000001</v>
      </c>
      <c r="H151" s="16"/>
      <c r="I151" s="16"/>
      <c r="J151" s="16"/>
    </row>
    <row r="152" spans="1:12" x14ac:dyDescent="0.2">
      <c r="A152" s="11"/>
      <c r="B152" s="11"/>
      <c r="C152" s="11"/>
      <c r="D152" s="11"/>
      <c r="E152" s="13" t="s">
        <v>38</v>
      </c>
      <c r="G152" s="16"/>
      <c r="H152" s="16"/>
      <c r="I152" s="16"/>
      <c r="J152" s="16"/>
    </row>
    <row r="153" spans="1:12" x14ac:dyDescent="0.2">
      <c r="A153" s="10"/>
      <c r="B153" s="10"/>
      <c r="C153" s="10"/>
      <c r="D153" s="10"/>
      <c r="E153" s="10"/>
      <c r="G153" s="16"/>
      <c r="H153" s="5"/>
      <c r="I153" s="16"/>
      <c r="J153" s="22"/>
      <c r="L153" s="16"/>
    </row>
    <row r="154" spans="1:12" x14ac:dyDescent="0.2">
      <c r="A154" s="14"/>
      <c r="B154" s="14"/>
      <c r="C154" s="14"/>
      <c r="D154" s="14"/>
      <c r="E154" s="14"/>
      <c r="G154" s="16"/>
      <c r="H154" s="5"/>
      <c r="I154" s="16"/>
      <c r="J154" s="22"/>
      <c r="L154" s="16"/>
    </row>
    <row r="155" spans="1:12" x14ac:dyDescent="0.2">
      <c r="G155" s="16"/>
      <c r="H155" s="5"/>
      <c r="I155" s="16"/>
      <c r="J155" s="23"/>
      <c r="L155" s="16"/>
    </row>
    <row r="156" spans="1:12" x14ac:dyDescent="0.2">
      <c r="E156" s="5"/>
      <c r="G156" s="16"/>
      <c r="H156" s="5"/>
      <c r="I156" s="16"/>
      <c r="J156" s="22"/>
      <c r="L156" s="16"/>
    </row>
    <row r="157" spans="1:12" x14ac:dyDescent="0.2">
      <c r="G157" s="16"/>
      <c r="H157" s="5"/>
      <c r="I157" s="16"/>
      <c r="J157" s="16"/>
      <c r="L157" s="16"/>
    </row>
    <row r="158" spans="1:12" x14ac:dyDescent="0.2">
      <c r="G158" s="16"/>
      <c r="H158" s="19"/>
      <c r="I158" s="24"/>
      <c r="J158" s="16"/>
    </row>
    <row r="159" spans="1:12" x14ac:dyDescent="0.2">
      <c r="G159" s="16"/>
      <c r="H159" s="19"/>
      <c r="I159" s="16"/>
      <c r="J159" s="16"/>
    </row>
    <row r="160" spans="1:12" x14ac:dyDescent="0.2">
      <c r="G160" s="16"/>
      <c r="H160" s="19"/>
      <c r="I160" s="16"/>
      <c r="J160" s="16"/>
    </row>
    <row r="161" spans="7:10" x14ac:dyDescent="0.2">
      <c r="G161" s="16"/>
      <c r="H161" s="19"/>
      <c r="I161" s="16"/>
      <c r="J161" s="16"/>
    </row>
    <row r="162" spans="7:10" x14ac:dyDescent="0.2">
      <c r="G162" s="16"/>
      <c r="H162" s="19"/>
      <c r="I162" s="16"/>
      <c r="J162" s="16"/>
    </row>
    <row r="163" spans="7:10" x14ac:dyDescent="0.2">
      <c r="H163" s="19"/>
      <c r="I163" s="16"/>
      <c r="J163" s="16"/>
    </row>
    <row r="164" spans="7:10" x14ac:dyDescent="0.2">
      <c r="H164" s="19"/>
      <c r="I164" s="16"/>
      <c r="J164" s="16"/>
    </row>
    <row r="165" spans="7:10" x14ac:dyDescent="0.2">
      <c r="H165" s="18"/>
      <c r="I165" s="16"/>
      <c r="J165" s="16"/>
    </row>
    <row r="166" spans="7:10" x14ac:dyDescent="0.2">
      <c r="H166" s="16"/>
      <c r="I166" s="16"/>
      <c r="J166" s="16"/>
    </row>
    <row r="167" spans="7:10" x14ac:dyDescent="0.2">
      <c r="H167" s="16"/>
      <c r="I167" s="16"/>
      <c r="J167" s="16"/>
    </row>
    <row r="168" spans="7:10" x14ac:dyDescent="0.2">
      <c r="H168" s="16"/>
      <c r="I168" s="16"/>
      <c r="J168" s="16"/>
    </row>
    <row r="169" spans="7:10" x14ac:dyDescent="0.2">
      <c r="H169" s="16"/>
      <c r="I169" s="16"/>
      <c r="J169" s="16"/>
    </row>
    <row r="170" spans="7:10" x14ac:dyDescent="0.2">
      <c r="H170" s="16"/>
      <c r="I170" s="16"/>
      <c r="J170" s="16"/>
    </row>
  </sheetData>
  <mergeCells count="7">
    <mergeCell ref="A147:E147"/>
    <mergeCell ref="A7:E7"/>
    <mergeCell ref="A8:E8"/>
    <mergeCell ref="A73:B73"/>
    <mergeCell ref="A74:B74"/>
    <mergeCell ref="A136:B136"/>
    <mergeCell ref="A146:E146"/>
  </mergeCells>
  <printOptions horizontalCentered="1"/>
  <pageMargins left="0.19685039370078741" right="0.19685039370078741" top="0.17" bottom="0.19685039370078741" header="0.17" footer="0.31496062992125984"/>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Graficas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 VERO</dc:creator>
  <cp:lastModifiedBy>Carol</cp:lastModifiedBy>
  <cp:lastPrinted>2018-11-09T04:48:04Z</cp:lastPrinted>
  <dcterms:created xsi:type="dcterms:W3CDTF">2013-04-30T00:27:57Z</dcterms:created>
  <dcterms:modified xsi:type="dcterms:W3CDTF">2018-11-09T23:09:06Z</dcterms:modified>
</cp:coreProperties>
</file>