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bookViews>
    <workbookView xWindow="0" yWindow="0" windowWidth="28800" windowHeight="12435"/>
  </bookViews>
  <sheets>
    <sheet name="Formato 6d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2" l="1"/>
  <c r="J33" i="2" s="1"/>
  <c r="F30" i="2"/>
  <c r="E30" i="2"/>
  <c r="E23" i="2" s="1"/>
  <c r="G23" i="2" s="1"/>
  <c r="J23" i="2" s="1"/>
  <c r="G29" i="2"/>
  <c r="J29" i="2" s="1"/>
  <c r="J28" i="2"/>
  <c r="J27" i="2"/>
  <c r="J26" i="2"/>
  <c r="J25" i="2"/>
  <c r="G25" i="2"/>
  <c r="J24" i="2"/>
  <c r="G24" i="2"/>
  <c r="I23" i="2"/>
  <c r="H23" i="2"/>
  <c r="F23" i="2"/>
  <c r="I18" i="2"/>
  <c r="H18" i="2"/>
  <c r="H11" i="2" s="1"/>
  <c r="H34" i="2" s="1"/>
  <c r="F18" i="2"/>
  <c r="F11" i="2" s="1"/>
  <c r="F34" i="2" s="1"/>
  <c r="E18" i="2"/>
  <c r="G18" i="2" s="1"/>
  <c r="J18" i="2" s="1"/>
  <c r="J17" i="2"/>
  <c r="G17" i="2"/>
  <c r="J16" i="2"/>
  <c r="G15" i="2"/>
  <c r="J15" i="2" s="1"/>
  <c r="I14" i="2"/>
  <c r="H14" i="2"/>
  <c r="F14" i="2"/>
  <c r="E14" i="2"/>
  <c r="G14" i="2" s="1"/>
  <c r="J14" i="2" s="1"/>
  <c r="G13" i="2"/>
  <c r="J13" i="2" s="1"/>
  <c r="G12" i="2"/>
  <c r="J12" i="2" s="1"/>
  <c r="I11" i="2"/>
  <c r="I34" i="2" s="1"/>
  <c r="E11" i="2"/>
  <c r="E34" i="2" s="1"/>
  <c r="G34" i="2" s="1"/>
  <c r="J34" i="2" s="1"/>
  <c r="G11" i="2" l="1"/>
  <c r="J11" i="2" s="1"/>
  <c r="G30" i="2"/>
  <c r="J30" i="2" s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<sst xmlns="http://schemas.openxmlformats.org/spreadsheetml/2006/main" count="38" uniqueCount="28">
  <si>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- LDF</t>
  </si>
  <si>
    <t>(Clasificación de Servicios Personales por Categoría)</t>
  </si>
  <si>
    <t xml:space="preserve"> Gobierno del Estado de México</t>
  </si>
  <si>
    <t>Estado Analítico del Ejercicio del Presupuesto de Egresos Detallado - LDF</t>
  </si>
  <si>
    <t>Clasificación de Servicios Personales por Categoría</t>
  </si>
  <si>
    <t>Del 1 de enero al 31 de Marzo de 2019 (b)</t>
  </si>
  <si>
    <t>( Miles de 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</si>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</sst>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1" applyFont="1"/>
    <xf numFmtId="0" fontId="1" fillId="0" borderId="0" xfId="1"/>
    <xf numFmtId="0" fontId="4" fillId="2" borderId="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" fontId="4" fillId="2" borderId="10" xfId="1" applyNumberFormat="1" applyFont="1" applyFill="1" applyBorder="1" applyAlignment="1">
      <alignment horizontal="right" vertical="center" wrapText="1"/>
    </xf>
    <xf numFmtId="164" fontId="4" fillId="0" borderId="10" xfId="1" applyNumberFormat="1" applyFont="1" applyBorder="1" applyAlignment="1">
      <alignment horizontal="right"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164" fontId="3" fillId="0" borderId="0" xfId="1" applyNumberFormat="1" applyFont="1"/>
    <xf numFmtId="0" fontId="3" fillId="0" borderId="4" xfId="1" applyFont="1" applyBorder="1"/>
    <xf numFmtId="164" fontId="5" fillId="0" borderId="11" xfId="1" applyNumberFormat="1" applyFont="1" applyBorder="1" applyAlignment="1">
      <alignment horizontal="right" vertical="center" wrapText="1"/>
    </xf>
    <xf numFmtId="164" fontId="3" fillId="0" borderId="0" xfId="1" applyNumberFormat="1" applyFont="1" applyFill="1"/>
    <xf numFmtId="0" fontId="5" fillId="0" borderId="0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 indent="1"/>
    </xf>
    <xf numFmtId="0" fontId="5" fillId="0" borderId="5" xfId="1" applyFont="1" applyBorder="1" applyAlignment="1">
      <alignment horizontal="left" vertical="center" wrapText="1" indent="1"/>
    </xf>
    <xf numFmtId="0" fontId="5" fillId="0" borderId="4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164" fontId="4" fillId="0" borderId="12" xfId="1" applyNumberFormat="1" applyFont="1" applyBorder="1" applyAlignment="1">
      <alignment horizontal="right" vertical="center" wrapText="1"/>
    </xf>
    <xf numFmtId="0" fontId="4" fillId="0" borderId="12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4" fontId="3" fillId="0" borderId="0" xfId="1" applyNumberFormat="1" applyFont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Border="1" applyAlignment="1">
      <alignment horizontal="left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</cellXfs>
  <cellStyles count="2"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C21" sqref="C21:D21"/>
    </sheetView>
  </sheetViews>
  <sheetFormatPr baseColWidth="10" defaultColWidth="0" defaultRowHeight="15" zeroHeight="1" x14ac:dyDescent="0.25"/>
  <cols>
    <col min="1" max="3" width="2.7109375" style="1" customWidth="1"/>
    <col min="4" max="4" width="42.140625" style="1" customWidth="1"/>
    <col min="5" max="5" width="12" style="1" customWidth="1"/>
    <col min="6" max="6" width="13.7109375" style="1" customWidth="1"/>
    <col min="7" max="7" width="12.42578125" style="1" customWidth="1"/>
    <col min="8" max="8" width="13.5703125" style="1" customWidth="1"/>
    <col min="9" max="9" width="12.28515625" style="1" customWidth="1"/>
    <col min="10" max="10" width="10" style="1" customWidth="1"/>
    <col min="11" max="11" width="10.7109375" style="1" customWidth="1"/>
    <col min="12" max="16384" width="11.42578125" style="2" hidden="1"/>
  </cols>
  <sheetData>
    <row r="1" spans="2:11" s="2" customForma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1"/>
    </row>
    <row r="2" spans="2:11" s="2" customFormat="1" x14ac:dyDescent="0.25">
      <c r="B2" s="40" t="s">
        <v>1</v>
      </c>
      <c r="C2" s="40"/>
      <c r="D2" s="40"/>
      <c r="E2" s="40"/>
      <c r="F2" s="40"/>
      <c r="G2" s="40"/>
      <c r="H2" s="40"/>
      <c r="I2" s="40"/>
      <c r="J2" s="40"/>
      <c r="K2" s="1"/>
    </row>
    <row r="3" spans="2:11" s="2" customFormat="1" x14ac:dyDescent="0.25">
      <c r="B3" s="41" t="s">
        <v>2</v>
      </c>
      <c r="C3" s="42"/>
      <c r="D3" s="42"/>
      <c r="E3" s="42"/>
      <c r="F3" s="42"/>
      <c r="G3" s="42"/>
      <c r="H3" s="42"/>
      <c r="I3" s="42"/>
      <c r="J3" s="43"/>
      <c r="K3" s="1"/>
    </row>
    <row r="4" spans="2:11" s="2" customFormat="1" x14ac:dyDescent="0.25">
      <c r="B4" s="44" t="s">
        <v>3</v>
      </c>
      <c r="C4" s="45"/>
      <c r="D4" s="45"/>
      <c r="E4" s="45"/>
      <c r="F4" s="45"/>
      <c r="G4" s="45"/>
      <c r="H4" s="45"/>
      <c r="I4" s="45"/>
      <c r="J4" s="46"/>
      <c r="K4" s="1"/>
    </row>
    <row r="5" spans="2:11" s="2" customFormat="1" x14ac:dyDescent="0.25">
      <c r="B5" s="44" t="s">
        <v>4</v>
      </c>
      <c r="C5" s="45"/>
      <c r="D5" s="45"/>
      <c r="E5" s="45"/>
      <c r="F5" s="45"/>
      <c r="G5" s="45"/>
      <c r="H5" s="45"/>
      <c r="I5" s="45"/>
      <c r="J5" s="46"/>
      <c r="K5" s="1"/>
    </row>
    <row r="6" spans="2:11" s="2" customFormat="1" x14ac:dyDescent="0.25">
      <c r="B6" s="44" t="s">
        <v>5</v>
      </c>
      <c r="C6" s="45"/>
      <c r="D6" s="45"/>
      <c r="E6" s="45"/>
      <c r="F6" s="45"/>
      <c r="G6" s="45"/>
      <c r="H6" s="45"/>
      <c r="I6" s="45"/>
      <c r="J6" s="46"/>
      <c r="K6" s="1"/>
    </row>
    <row r="7" spans="2:11" s="2" customFormat="1" x14ac:dyDescent="0.25">
      <c r="B7" s="31" t="s">
        <v>6</v>
      </c>
      <c r="C7" s="32"/>
      <c r="D7" s="32"/>
      <c r="E7" s="32"/>
      <c r="F7" s="32"/>
      <c r="G7" s="32"/>
      <c r="H7" s="32"/>
      <c r="I7" s="32"/>
      <c r="J7" s="33"/>
      <c r="K7" s="1"/>
    </row>
    <row r="8" spans="2:11" s="2" customFormat="1" x14ac:dyDescent="0.25">
      <c r="B8" s="34" t="s">
        <v>7</v>
      </c>
      <c r="C8" s="34"/>
      <c r="D8" s="34"/>
      <c r="E8" s="35" t="s">
        <v>8</v>
      </c>
      <c r="F8" s="35"/>
      <c r="G8" s="35"/>
      <c r="H8" s="35"/>
      <c r="I8" s="35"/>
      <c r="J8" s="35" t="s">
        <v>9</v>
      </c>
      <c r="K8" s="1"/>
    </row>
    <row r="9" spans="2:11" s="2" customFormat="1" ht="16.5" x14ac:dyDescent="0.25">
      <c r="B9" s="34"/>
      <c r="C9" s="34"/>
      <c r="D9" s="34"/>
      <c r="E9" s="3" t="s">
        <v>10</v>
      </c>
      <c r="F9" s="3" t="s">
        <v>11</v>
      </c>
      <c r="G9" s="3" t="s">
        <v>12</v>
      </c>
      <c r="H9" s="3" t="s">
        <v>13</v>
      </c>
      <c r="I9" s="3" t="s">
        <v>14</v>
      </c>
      <c r="J9" s="35"/>
      <c r="K9" s="1"/>
    </row>
    <row r="10" spans="2:11" s="2" customFormat="1" x14ac:dyDescent="0.25">
      <c r="B10" s="4"/>
      <c r="C10" s="5"/>
      <c r="D10" s="6"/>
      <c r="E10" s="7"/>
      <c r="F10" s="7"/>
      <c r="G10" s="7"/>
      <c r="H10" s="7"/>
      <c r="I10" s="7"/>
      <c r="J10" s="3"/>
      <c r="K10" s="1"/>
    </row>
    <row r="11" spans="2:11" s="2" customFormat="1" ht="15" customHeight="1" x14ac:dyDescent="0.25">
      <c r="B11" s="36" t="s">
        <v>15</v>
      </c>
      <c r="C11" s="37"/>
      <c r="D11" s="38"/>
      <c r="E11" s="8">
        <f>E12+E13+E14+E17+E18+E21</f>
        <v>59170638.600000009</v>
      </c>
      <c r="F11" s="8">
        <f>F12+F13+F14+F17+F18+F21</f>
        <v>-37686.9</v>
      </c>
      <c r="G11" s="8">
        <f>E11+F11</f>
        <v>59132951.70000001</v>
      </c>
      <c r="H11" s="8">
        <f>H12+H13+H14+H17+H18+H21</f>
        <v>9242055.3000000007</v>
      </c>
      <c r="I11" s="8">
        <f>SUM(I12+I13+I14+I17)</f>
        <v>9242055.3000000007</v>
      </c>
      <c r="J11" s="9">
        <f>G11-H11</f>
        <v>49890896.400000006</v>
      </c>
      <c r="K11" s="10"/>
    </row>
    <row r="12" spans="2:11" s="2" customFormat="1" ht="15" customHeight="1" x14ac:dyDescent="0.25">
      <c r="B12" s="11"/>
      <c r="C12" s="29" t="s">
        <v>16</v>
      </c>
      <c r="D12" s="30"/>
      <c r="E12" s="12">
        <v>5616563.0999999996</v>
      </c>
      <c r="F12" s="12">
        <v>-46063.9</v>
      </c>
      <c r="G12" s="12">
        <f>SUM(E12:F12)</f>
        <v>5570499.1999999993</v>
      </c>
      <c r="H12" s="12">
        <v>949701.2</v>
      </c>
      <c r="I12" s="12">
        <v>949701.2</v>
      </c>
      <c r="J12" s="12">
        <f>G12-H12</f>
        <v>4620797.9999999991</v>
      </c>
      <c r="K12" s="1"/>
    </row>
    <row r="13" spans="2:11" s="2" customFormat="1" ht="15" customHeight="1" x14ac:dyDescent="0.25">
      <c r="B13" s="11"/>
      <c r="C13" s="29" t="s">
        <v>17</v>
      </c>
      <c r="D13" s="30"/>
      <c r="E13" s="12">
        <v>43215548.5</v>
      </c>
      <c r="F13" s="12">
        <v>0</v>
      </c>
      <c r="G13" s="12">
        <f>SUM(E13:F13)</f>
        <v>43215548.5</v>
      </c>
      <c r="H13" s="12">
        <v>6275344.9000000004</v>
      </c>
      <c r="I13" s="12">
        <v>6275344.9000000004</v>
      </c>
      <c r="J13" s="12">
        <f>G13-H13</f>
        <v>36940203.600000001</v>
      </c>
      <c r="K13" s="13"/>
    </row>
    <row r="14" spans="2:11" s="2" customFormat="1" ht="15" customHeight="1" x14ac:dyDescent="0.25">
      <c r="B14" s="11"/>
      <c r="C14" s="29" t="s">
        <v>18</v>
      </c>
      <c r="D14" s="30"/>
      <c r="E14" s="12">
        <f>E15+E16</f>
        <v>80137.2</v>
      </c>
      <c r="F14" s="12">
        <f>F15+F16</f>
        <v>8377</v>
      </c>
      <c r="G14" s="12">
        <f>SUM(E14:F14)</f>
        <v>88514.2</v>
      </c>
      <c r="H14" s="12">
        <f>H15+H16</f>
        <v>11899.8</v>
      </c>
      <c r="I14" s="12">
        <f>I15+I16</f>
        <v>11899.8</v>
      </c>
      <c r="J14" s="12">
        <f>G14-H14</f>
        <v>76614.399999999994</v>
      </c>
      <c r="K14" s="1"/>
    </row>
    <row r="15" spans="2:11" s="2" customFormat="1" x14ac:dyDescent="0.25">
      <c r="B15" s="11"/>
      <c r="C15" s="14"/>
      <c r="D15" s="15" t="s">
        <v>19</v>
      </c>
      <c r="E15" s="12">
        <v>80137.2</v>
      </c>
      <c r="F15" s="12">
        <v>8377</v>
      </c>
      <c r="G15" s="12">
        <f>SUM(E15:F15)</f>
        <v>88514.2</v>
      </c>
      <c r="H15" s="12">
        <v>11899.8</v>
      </c>
      <c r="I15" s="12">
        <v>11899.8</v>
      </c>
      <c r="J15" s="12">
        <f>G15-H15</f>
        <v>76614.399999999994</v>
      </c>
      <c r="K15" s="1"/>
    </row>
    <row r="16" spans="2:11" s="2" customFormat="1" x14ac:dyDescent="0.25">
      <c r="B16" s="11"/>
      <c r="C16" s="14"/>
      <c r="D16" s="15" t="s">
        <v>20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f>G16-I16</f>
        <v>0</v>
      </c>
      <c r="K16" s="1"/>
    </row>
    <row r="17" spans="2:11" s="2" customFormat="1" ht="15" customHeight="1" x14ac:dyDescent="0.25">
      <c r="B17" s="11"/>
      <c r="C17" s="29" t="s">
        <v>21</v>
      </c>
      <c r="D17" s="30"/>
      <c r="E17" s="12">
        <v>10258389.800000001</v>
      </c>
      <c r="F17" s="12"/>
      <c r="G17" s="12">
        <f>E17+F17</f>
        <v>10258389.800000001</v>
      </c>
      <c r="H17" s="12">
        <v>2005109.4</v>
      </c>
      <c r="I17" s="12">
        <v>2005109.4</v>
      </c>
      <c r="J17" s="12">
        <f>G17-H17</f>
        <v>8253280.4000000004</v>
      </c>
      <c r="K17" s="1"/>
    </row>
    <row r="18" spans="2:11" s="2" customFormat="1" ht="15" customHeight="1" x14ac:dyDescent="0.25">
      <c r="B18" s="11"/>
      <c r="C18" s="29" t="s">
        <v>22</v>
      </c>
      <c r="D18" s="30"/>
      <c r="E18" s="12">
        <f>SUM(E19:E20)</f>
        <v>0</v>
      </c>
      <c r="F18" s="12">
        <f>SUM(F19:F20)</f>
        <v>0</v>
      </c>
      <c r="G18" s="12">
        <f>E18+F18</f>
        <v>0</v>
      </c>
      <c r="H18" s="12">
        <f>SUM(H19:H20)</f>
        <v>0</v>
      </c>
      <c r="I18" s="12">
        <f>SUM(I19:I20)</f>
        <v>0</v>
      </c>
      <c r="J18" s="12">
        <f>G18-H18</f>
        <v>0</v>
      </c>
      <c r="K18" s="1"/>
    </row>
    <row r="19" spans="2:11" s="2" customFormat="1" x14ac:dyDescent="0.25">
      <c r="B19" s="11"/>
      <c r="C19" s="16"/>
      <c r="D19" s="17" t="s">
        <v>23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0"/>
    </row>
    <row r="20" spans="2:11" s="2" customFormat="1" x14ac:dyDescent="0.25">
      <c r="B20" s="11"/>
      <c r="C20" s="16"/>
      <c r="D20" s="17" t="s">
        <v>24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/>
    </row>
    <row r="21" spans="2:11" s="2" customFormat="1" ht="15" customHeight="1" x14ac:dyDescent="0.25">
      <c r="B21" s="11"/>
      <c r="C21" s="29" t="s">
        <v>25</v>
      </c>
      <c r="D21" s="30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"/>
    </row>
    <row r="22" spans="2:11" s="2" customFormat="1" ht="15" customHeight="1" x14ac:dyDescent="0.25">
      <c r="B22" s="18"/>
      <c r="C22" s="14"/>
      <c r="D22" s="15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/>
    </row>
    <row r="23" spans="2:11" s="2" customFormat="1" ht="15" customHeight="1" x14ac:dyDescent="0.25">
      <c r="B23" s="25" t="s">
        <v>26</v>
      </c>
      <c r="C23" s="26"/>
      <c r="D23" s="27"/>
      <c r="E23" s="9">
        <f>E24+E25+E26+E29+E30+E33</f>
        <v>2723600</v>
      </c>
      <c r="F23" s="9">
        <f>F24+F25+F26+F29+F30+F33</f>
        <v>0</v>
      </c>
      <c r="G23" s="9">
        <f>E23+F23</f>
        <v>2723600</v>
      </c>
      <c r="H23" s="9">
        <f>SUM(H24+H25)</f>
        <v>2723600</v>
      </c>
      <c r="I23" s="9">
        <f>SUM(I24+I25)</f>
        <v>2723600</v>
      </c>
      <c r="J23" s="9">
        <f>G23-I23</f>
        <v>0</v>
      </c>
      <c r="K23" s="1"/>
    </row>
    <row r="24" spans="2:11" s="2" customFormat="1" ht="15" customHeight="1" x14ac:dyDescent="0.25">
      <c r="B24" s="11"/>
      <c r="C24" s="29" t="s">
        <v>16</v>
      </c>
      <c r="D24" s="30"/>
      <c r="E24" s="12">
        <v>2723600</v>
      </c>
      <c r="F24" s="12">
        <v>0</v>
      </c>
      <c r="G24" s="12">
        <f>SUM(E24:F24)</f>
        <v>2723600</v>
      </c>
      <c r="H24" s="12">
        <v>2723600</v>
      </c>
      <c r="I24" s="12">
        <v>2723600</v>
      </c>
      <c r="J24" s="12">
        <f>G24-I24</f>
        <v>0</v>
      </c>
      <c r="K24" s="1"/>
    </row>
    <row r="25" spans="2:11" s="2" customFormat="1" ht="15" customHeight="1" x14ac:dyDescent="0.25">
      <c r="B25" s="11"/>
      <c r="C25" s="29" t="s">
        <v>17</v>
      </c>
      <c r="D25" s="30"/>
      <c r="E25" s="12"/>
      <c r="F25" s="12">
        <v>0</v>
      </c>
      <c r="G25" s="12">
        <f>SUM(E25:F25)</f>
        <v>0</v>
      </c>
      <c r="H25" s="12"/>
      <c r="I25" s="12"/>
      <c r="J25" s="12">
        <f>G25-H25</f>
        <v>0</v>
      </c>
      <c r="K25" s="10"/>
    </row>
    <row r="26" spans="2:11" s="2" customFormat="1" ht="15" customHeight="1" x14ac:dyDescent="0.25">
      <c r="B26" s="11"/>
      <c r="C26" s="29" t="s">
        <v>18</v>
      </c>
      <c r="D26" s="30"/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f>G26-I26</f>
        <v>0</v>
      </c>
      <c r="K26" s="1"/>
    </row>
    <row r="27" spans="2:11" s="2" customFormat="1" x14ac:dyDescent="0.25">
      <c r="B27" s="11"/>
      <c r="C27" s="14"/>
      <c r="D27" s="15" t="s">
        <v>19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f>G27-H27</f>
        <v>0</v>
      </c>
      <c r="K27" s="1"/>
    </row>
    <row r="28" spans="2:11" s="2" customFormat="1" x14ac:dyDescent="0.25">
      <c r="B28" s="11"/>
      <c r="C28" s="14"/>
      <c r="D28" s="15" t="s">
        <v>20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f>G28-H28</f>
        <v>0</v>
      </c>
      <c r="K28" s="1"/>
    </row>
    <row r="29" spans="2:11" s="2" customFormat="1" ht="15" customHeight="1" x14ac:dyDescent="0.25">
      <c r="B29" s="11"/>
      <c r="C29" s="29" t="s">
        <v>21</v>
      </c>
      <c r="D29" s="30"/>
      <c r="E29" s="12">
        <v>0</v>
      </c>
      <c r="F29" s="12">
        <v>0</v>
      </c>
      <c r="G29" s="12">
        <f>E29+F29</f>
        <v>0</v>
      </c>
      <c r="H29" s="12">
        <v>0</v>
      </c>
      <c r="I29" s="12">
        <v>0</v>
      </c>
      <c r="J29" s="12">
        <f>G29-H29</f>
        <v>0</v>
      </c>
      <c r="K29" s="1"/>
    </row>
    <row r="30" spans="2:11" s="2" customFormat="1" ht="15" customHeight="1" x14ac:dyDescent="0.25">
      <c r="B30" s="11"/>
      <c r="C30" s="29" t="s">
        <v>22</v>
      </c>
      <c r="D30" s="30"/>
      <c r="E30" s="12">
        <f>E31+E32</f>
        <v>0</v>
      </c>
      <c r="F30" s="12">
        <f>F31+F32</f>
        <v>0</v>
      </c>
      <c r="G30" s="12">
        <f>E30+F30</f>
        <v>0</v>
      </c>
      <c r="H30" s="12">
        <v>0</v>
      </c>
      <c r="I30" s="12">
        <v>0</v>
      </c>
      <c r="J30" s="12">
        <f>G30-H30</f>
        <v>0</v>
      </c>
      <c r="K30" s="1"/>
    </row>
    <row r="31" spans="2:11" s="2" customFormat="1" x14ac:dyDescent="0.25">
      <c r="B31" s="11"/>
      <c r="C31" s="16"/>
      <c r="D31" s="17" t="s">
        <v>23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/>
    </row>
    <row r="32" spans="2:11" s="2" customFormat="1" x14ac:dyDescent="0.25">
      <c r="B32" s="11"/>
      <c r="C32" s="16"/>
      <c r="D32" s="17" t="s">
        <v>24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/>
    </row>
    <row r="33" spans="2:10" s="2" customFormat="1" ht="15" customHeight="1" x14ac:dyDescent="0.25">
      <c r="B33" s="11"/>
      <c r="C33" s="29" t="s">
        <v>25</v>
      </c>
      <c r="D33" s="30"/>
      <c r="E33" s="12">
        <v>0</v>
      </c>
      <c r="F33" s="12">
        <v>0</v>
      </c>
      <c r="G33" s="12">
        <f>E33+F33</f>
        <v>0</v>
      </c>
      <c r="H33" s="12">
        <v>0</v>
      </c>
      <c r="I33" s="12">
        <v>0</v>
      </c>
      <c r="J33" s="12">
        <f>G33-H33</f>
        <v>0</v>
      </c>
    </row>
    <row r="34" spans="2:10" s="2" customFormat="1" ht="15" customHeight="1" x14ac:dyDescent="0.25">
      <c r="B34" s="25" t="s">
        <v>27</v>
      </c>
      <c r="C34" s="26"/>
      <c r="D34" s="27"/>
      <c r="E34" s="9">
        <f>E11+E23</f>
        <v>61894238.600000009</v>
      </c>
      <c r="F34" s="9">
        <f>F11+F23</f>
        <v>-37686.9</v>
      </c>
      <c r="G34" s="9">
        <f>E34+F34</f>
        <v>61856551.70000001</v>
      </c>
      <c r="H34" s="9">
        <f>SUM(H11+H23)</f>
        <v>11965655.300000001</v>
      </c>
      <c r="I34" s="9">
        <f>SUM(I11+I23)</f>
        <v>11965655.300000001</v>
      </c>
      <c r="J34" s="9">
        <f>G34-H34</f>
        <v>49890896.400000006</v>
      </c>
    </row>
    <row r="35" spans="2:10" s="2" customFormat="1" ht="15" customHeight="1" x14ac:dyDescent="0.25">
      <c r="B35" s="19"/>
      <c r="C35" s="20"/>
      <c r="D35" s="21"/>
      <c r="E35" s="22"/>
      <c r="F35" s="22"/>
      <c r="G35" s="22"/>
      <c r="H35" s="22"/>
      <c r="I35" s="22"/>
      <c r="J35" s="23"/>
    </row>
    <row r="36" spans="2:10" s="2" customFormat="1" x14ac:dyDescent="0.25">
      <c r="B36" s="1"/>
      <c r="C36" s="1"/>
      <c r="D36" s="1"/>
      <c r="E36" s="24"/>
      <c r="F36" s="10"/>
      <c r="G36" s="1"/>
      <c r="H36" s="10"/>
      <c r="I36" s="10"/>
      <c r="J36" s="1"/>
    </row>
    <row r="37" spans="2:10" s="2" customFormat="1" ht="15" customHeight="1" x14ac:dyDescent="0.25">
      <c r="B37" s="1"/>
      <c r="C37" s="1"/>
      <c r="D37" s="1"/>
      <c r="E37" s="28"/>
      <c r="F37" s="28"/>
      <c r="G37" s="1"/>
      <c r="H37" s="1"/>
      <c r="I37" s="1"/>
      <c r="J37" s="1"/>
    </row>
  </sheetData>
  <mergeCells count="26">
    <mergeCell ref="B6:J6"/>
    <mergeCell ref="B1:J1"/>
    <mergeCell ref="B2:J2"/>
    <mergeCell ref="B3:J3"/>
    <mergeCell ref="B4:J4"/>
    <mergeCell ref="B5:J5"/>
    <mergeCell ref="B23:D23"/>
    <mergeCell ref="B7:J7"/>
    <mergeCell ref="B8:D9"/>
    <mergeCell ref="E8:I8"/>
    <mergeCell ref="J8:J9"/>
    <mergeCell ref="B11:D11"/>
    <mergeCell ref="C12:D12"/>
    <mergeCell ref="C13:D13"/>
    <mergeCell ref="C14:D14"/>
    <mergeCell ref="C17:D17"/>
    <mergeCell ref="C18:D18"/>
    <mergeCell ref="C21:D21"/>
    <mergeCell ref="B34:D34"/>
    <mergeCell ref="E37:F37"/>
    <mergeCell ref="C24:D24"/>
    <mergeCell ref="C25:D25"/>
    <mergeCell ref="C26:D26"/>
    <mergeCell ref="C29:D29"/>
    <mergeCell ref="C30:D30"/>
    <mergeCell ref="C33:D33"/>
  </mergeCells>
  <printOptions horizontalCentered="1"/>
  <pageMargins left="0.39370078740157483" right="0.39370078740157483" top="0.59055118110236227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6d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Carol</cp:lastModifiedBy>
  <cp:lastPrinted>2019-05-21T14:16:24Z</cp:lastPrinted>
  <dcterms:created xsi:type="dcterms:W3CDTF">2019-05-20T23:48:24Z</dcterms:created>
  <dcterms:modified xsi:type="dcterms:W3CDTF">2019-05-21T14:16:28Z</dcterms:modified>
</cp:coreProperties>
</file>