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\Downloads\archive\LDF 3T\"/>
    </mc:Choice>
  </mc:AlternateContent>
  <bookViews>
    <workbookView xWindow="0" yWindow="0" windowWidth="28800" windowHeight="12135"/>
  </bookViews>
  <sheets>
    <sheet name="Formato 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" l="1"/>
  <c r="J76" i="1" s="1"/>
  <c r="H76" i="1"/>
  <c r="E76" i="1"/>
  <c r="J74" i="1"/>
  <c r="I74" i="1"/>
  <c r="G74" i="1"/>
  <c r="G76" i="1" s="1"/>
  <c r="J70" i="1"/>
  <c r="I69" i="1"/>
  <c r="J69" i="1" s="1"/>
  <c r="G69" i="1"/>
  <c r="H68" i="1"/>
  <c r="G68" i="1"/>
  <c r="E68" i="1"/>
  <c r="J67" i="1"/>
  <c r="J64" i="1"/>
  <c r="J63" i="1"/>
  <c r="J62" i="1"/>
  <c r="J61" i="1"/>
  <c r="G60" i="1"/>
  <c r="E60" i="1"/>
  <c r="J60" i="1" s="1"/>
  <c r="J59" i="1"/>
  <c r="I59" i="1"/>
  <c r="G59" i="1"/>
  <c r="J58" i="1"/>
  <c r="G58" i="1"/>
  <c r="J57" i="1"/>
  <c r="G57" i="1"/>
  <c r="I56" i="1"/>
  <c r="J56" i="1" s="1"/>
  <c r="G56" i="1"/>
  <c r="H55" i="1"/>
  <c r="I55" i="1" s="1"/>
  <c r="J55" i="1" s="1"/>
  <c r="E55" i="1"/>
  <c r="G55" i="1" s="1"/>
  <c r="I54" i="1"/>
  <c r="J54" i="1" s="1"/>
  <c r="G54" i="1"/>
  <c r="J53" i="1"/>
  <c r="I53" i="1"/>
  <c r="G53" i="1"/>
  <c r="I52" i="1"/>
  <c r="J52" i="1" s="1"/>
  <c r="G52" i="1"/>
  <c r="J51" i="1"/>
  <c r="I51" i="1"/>
  <c r="G51" i="1"/>
  <c r="I50" i="1"/>
  <c r="J50" i="1" s="1"/>
  <c r="G50" i="1"/>
  <c r="J49" i="1"/>
  <c r="I49" i="1"/>
  <c r="G49" i="1"/>
  <c r="I48" i="1"/>
  <c r="J48" i="1" s="1"/>
  <c r="G48" i="1"/>
  <c r="J47" i="1"/>
  <c r="I47" i="1"/>
  <c r="G47" i="1"/>
  <c r="I46" i="1"/>
  <c r="I66" i="1" s="1"/>
  <c r="H46" i="1"/>
  <c r="G46" i="1"/>
  <c r="E46" i="1"/>
  <c r="I40" i="1"/>
  <c r="J40" i="1" s="1"/>
  <c r="G40" i="1"/>
  <c r="J39" i="1"/>
  <c r="G39" i="1"/>
  <c r="H38" i="1"/>
  <c r="I38" i="1" s="1"/>
  <c r="J38" i="1" s="1"/>
  <c r="E38" i="1"/>
  <c r="G38" i="1" s="1"/>
  <c r="I37" i="1"/>
  <c r="J37" i="1" s="1"/>
  <c r="J36" i="1" s="1"/>
  <c r="G37" i="1"/>
  <c r="H36" i="1"/>
  <c r="I36" i="1" s="1"/>
  <c r="G36" i="1"/>
  <c r="E36" i="1"/>
  <c r="J35" i="1"/>
  <c r="G35" i="1"/>
  <c r="I34" i="1"/>
  <c r="J34" i="1" s="1"/>
  <c r="G34" i="1"/>
  <c r="J33" i="1"/>
  <c r="I33" i="1"/>
  <c r="G33" i="1"/>
  <c r="I32" i="1"/>
  <c r="J32" i="1" s="1"/>
  <c r="G32" i="1"/>
  <c r="J31" i="1"/>
  <c r="I31" i="1"/>
  <c r="G31" i="1"/>
  <c r="I30" i="1"/>
  <c r="J30" i="1" s="1"/>
  <c r="G30" i="1"/>
  <c r="H29" i="1"/>
  <c r="I29" i="1" s="1"/>
  <c r="J29" i="1" s="1"/>
  <c r="E29" i="1"/>
  <c r="G29" i="1" s="1"/>
  <c r="I28" i="1"/>
  <c r="J28" i="1" s="1"/>
  <c r="G28" i="1"/>
  <c r="J27" i="1"/>
  <c r="I27" i="1"/>
  <c r="G27" i="1"/>
  <c r="J26" i="1"/>
  <c r="G26" i="1"/>
  <c r="J25" i="1"/>
  <c r="G25" i="1"/>
  <c r="J24" i="1"/>
  <c r="G24" i="1"/>
  <c r="I23" i="1"/>
  <c r="J23" i="1" s="1"/>
  <c r="G23" i="1"/>
  <c r="J22" i="1"/>
  <c r="G22" i="1"/>
  <c r="J21" i="1"/>
  <c r="I21" i="1"/>
  <c r="G21" i="1"/>
  <c r="I20" i="1"/>
  <c r="J20" i="1" s="1"/>
  <c r="G20" i="1"/>
  <c r="J19" i="1"/>
  <c r="I19" i="1"/>
  <c r="G19" i="1"/>
  <c r="I18" i="1"/>
  <c r="J18" i="1" s="1"/>
  <c r="G18" i="1"/>
  <c r="H17" i="1"/>
  <c r="I17" i="1" s="1"/>
  <c r="J17" i="1" s="1"/>
  <c r="E17" i="1"/>
  <c r="G17" i="1" s="1"/>
  <c r="J16" i="1"/>
  <c r="G16" i="1"/>
  <c r="I15" i="1"/>
  <c r="J15" i="1" s="1"/>
  <c r="G15" i="1"/>
  <c r="J14" i="1"/>
  <c r="I14" i="1"/>
  <c r="G14" i="1"/>
  <c r="I13" i="1"/>
  <c r="J13" i="1" s="1"/>
  <c r="G13" i="1"/>
  <c r="J12" i="1"/>
  <c r="I12" i="1"/>
  <c r="G12" i="1"/>
  <c r="I10" i="1"/>
  <c r="G10" i="1"/>
  <c r="G42" i="1" s="1"/>
  <c r="I42" i="1" l="1"/>
  <c r="G66" i="1"/>
  <c r="G71" i="1" s="1"/>
  <c r="J66" i="1"/>
  <c r="E42" i="1"/>
  <c r="H42" i="1"/>
  <c r="E66" i="1"/>
  <c r="H66" i="1"/>
  <c r="J10" i="1"/>
  <c r="J46" i="1"/>
  <c r="I68" i="1"/>
  <c r="J68" i="1" s="1"/>
  <c r="H71" i="1" l="1"/>
  <c r="I71" i="1"/>
  <c r="J42" i="1"/>
  <c r="E71" i="1"/>
  <c r="J71" i="1" l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<sst xmlns="http://schemas.openxmlformats.org/spreadsheetml/2006/main" count="75" uniqueCount="75">
  <si>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</si>
  <si>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Sector Central del Poder Ejecutivo del Gobierno del Estado de México</t>
  </si>
  <si>
    <t>Estado Analítico de Ingresos Detallado - LDF</t>
  </si>
  <si>
    <t>Del 1 de enero al 30 de Septiembre de 2020</t>
  </si>
  <si>
    <t>(Miles de pesos)</t>
  </si>
  <si>
    <t>Concepto
 (c)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</si>
  <si>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</si>
  <si>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</si>
  <si>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</si>
  <si>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</si>
  <si>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</si>
  <si>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</si>
  <si>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</si>
  <si>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</si>
  <si>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</si>
  <si>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</si>
  <si>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</si>
  <si>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</si>
  <si>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</si>
  <si>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</si>
  <si>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</si>
  <si>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
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</si>
  <si>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</si>
  <si>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</si>
  <si>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</si>
  <si>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</si>
  <si>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</si>
  <si>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</si>
  <si>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</si>
  <si>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</si>
  <si>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</si>
  <si>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</si>
  <si>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</si>
  <si>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</si>
  <si>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</si>
  <si>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</si>
  <si>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</si>
  <si>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</si>
  <si>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</si>
  <si>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</si>
  <si>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</si>
  <si>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</si>
  <si>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</si>
  <si>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</si>
  <si>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</si>
  <si>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
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</si>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</sst>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-;\-* #,##0.0_-;_-* &quot;-&quot;?_-;_-@_-"/>
    <numFmt numFmtId="165" formatCode="#,##0.0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HelveticaNeueLT Std"/>
      <family val="2"/>
    </font>
    <font>
      <sz val="10"/>
      <name val="HelveticaNeueLT Std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64" fontId="4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4" fontId="4" fillId="0" borderId="11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" fontId="2" fillId="0" borderId="0" xfId="0" applyNumberFormat="1" applyFont="1"/>
    <xf numFmtId="4" fontId="5" fillId="0" borderId="0" xfId="0" applyNumberFormat="1" applyFont="1"/>
    <xf numFmtId="165" fontId="5" fillId="0" borderId="0" xfId="0" applyNumberFormat="1" applyFont="1"/>
    <xf numFmtId="0" fontId="4" fillId="0" borderId="5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4" fontId="6" fillId="0" borderId="0" xfId="0" applyNumberFormat="1" applyFont="1"/>
    <xf numFmtId="0" fontId="3" fillId="0" borderId="5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4" fontId="7" fillId="0" borderId="0" xfId="0" applyNumberFormat="1" applyFont="1" applyAlignment="1">
      <alignment wrapText="1"/>
    </xf>
    <xf numFmtId="0" fontId="4" fillId="0" borderId="0" xfId="0" applyFont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166" fontId="3" fillId="0" borderId="1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4" fontId="4" fillId="0" borderId="12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VS82"/>
  <sheetViews>
    <sheetView showGridLines="0" tabSelected="1" zoomScale="120" zoomScaleNormal="120" workbookViewId="0">
      <selection activeCell="C13" sqref="C13:D13"/>
    </sheetView>
  </sheetViews>
  <sheetFormatPr baseColWidth="10" defaultColWidth="0" defaultRowHeight="14.25" zeroHeight="1" x14ac:dyDescent="0.2"/>
  <cols>
    <col min="1" max="2" width="2.7109375" style="2" customWidth="1"/>
    <col min="3" max="3" width="2.7109375" style="60" customWidth="1"/>
    <col min="4" max="4" width="50.7109375" style="60" customWidth="1"/>
    <col min="5" max="7" width="12.7109375" style="2" customWidth="1"/>
    <col min="8" max="8" width="14.7109375" style="2" customWidth="1"/>
    <col min="9" max="9" width="12.7109375" style="2" customWidth="1"/>
    <col min="10" max="10" width="14.7109375" style="2" customWidth="1"/>
    <col min="11" max="11" width="5" style="2" customWidth="1"/>
    <col min="12" max="12" width="13.28515625" style="2" customWidth="1"/>
    <col min="13" max="80" width="11.42578125" style="2" customWidth="1"/>
    <col min="81" max="81" width="10" style="2" customWidth="1"/>
    <col min="82" max="82" width="8.5703125" style="2" customWidth="1"/>
    <col min="83" max="83" width="5.5703125" style="2" customWidth="1"/>
    <col min="84" max="84" width="9.85546875" style="2" customWidth="1"/>
    <col min="85" max="85" width="7.42578125" style="2" customWidth="1"/>
    <col min="86" max="86" width="7.5703125" style="2" customWidth="1"/>
    <col min="87" max="87" width="8.7109375" style="2" customWidth="1"/>
    <col min="88" max="88" width="9" style="2" customWidth="1"/>
    <col min="89" max="89" width="10.85546875" style="2" customWidth="1"/>
    <col min="90" max="91" width="18" style="2" customWidth="1"/>
    <col min="92" max="92" width="10.5703125" style="2" customWidth="1"/>
    <col min="93" max="93" width="10" style="2" customWidth="1"/>
    <col min="94" max="94" width="14.85546875" style="2" customWidth="1"/>
    <col min="95" max="95" width="14" style="2" customWidth="1"/>
    <col min="96" max="96" width="10.140625" style="2" customWidth="1"/>
    <col min="97" max="97" width="10" style="2" customWidth="1"/>
    <col min="98" max="98" width="10.28515625" style="2" customWidth="1"/>
    <col min="99" max="99" width="10.140625" style="2" customWidth="1"/>
    <col min="100" max="100" width="11.28515625" style="2" customWidth="1"/>
    <col min="101" max="101" width="8.42578125" style="2" customWidth="1"/>
    <col min="102" max="102" width="9.7109375" style="2" customWidth="1"/>
    <col min="103" max="103" width="10.7109375" style="2" customWidth="1"/>
    <col min="104" max="104" width="9.7109375" style="2" customWidth="1"/>
    <col min="105" max="105" width="10.85546875" style="2" customWidth="1"/>
    <col min="106" max="106" width="17" style="2" customWidth="1"/>
    <col min="107" max="107" width="13.28515625" style="2" customWidth="1"/>
    <col min="108" max="108" width="10.140625" style="2" customWidth="1"/>
    <col min="109" max="109" width="11.140625" style="2" customWidth="1"/>
    <col min="110" max="110" width="8.140625" style="2" customWidth="1"/>
    <col min="111" max="111" width="11.28515625" style="2" customWidth="1"/>
    <col min="112" max="112" width="8.42578125" style="2" customWidth="1"/>
    <col min="113" max="113" width="19.28515625" style="2" customWidth="1"/>
    <col min="114" max="114" width="14.140625" style="2" customWidth="1"/>
    <col min="115" max="115" width="9.7109375" style="2" customWidth="1"/>
    <col min="116" max="116" width="15.28515625" style="2" customWidth="1"/>
    <col min="117" max="117" width="12.28515625" style="2" customWidth="1"/>
    <col min="118" max="118" width="10.28515625" style="2" customWidth="1"/>
    <col min="119" max="119" width="9.85546875" style="2" customWidth="1"/>
    <col min="120" max="120" width="11.140625" style="2" customWidth="1"/>
    <col min="121" max="121" width="10.140625" style="2" customWidth="1"/>
    <col min="122" max="122" width="11.85546875" style="2" customWidth="1"/>
    <col min="123" max="123" width="11.28515625" style="2" customWidth="1"/>
    <col min="124" max="124" width="10.7109375" style="2" customWidth="1"/>
    <col min="125" max="125" width="9.5703125" style="2" customWidth="1"/>
    <col min="126" max="126" width="6.140625" style="2" customWidth="1"/>
    <col min="127" max="127" width="9.85546875" style="2" customWidth="1"/>
    <col min="128" max="128" width="10.7109375" style="2" customWidth="1"/>
    <col min="129" max="129" width="12.28515625" style="2" customWidth="1"/>
    <col min="130" max="130" width="9.42578125" style="2" customWidth="1"/>
    <col min="131" max="131" width="11.5703125" style="2" customWidth="1"/>
    <col min="132" max="132" width="8.42578125" style="2" customWidth="1"/>
    <col min="133" max="133" width="11.42578125" style="2" customWidth="1"/>
    <col min="134" max="135" width="9.7109375" style="2" customWidth="1"/>
    <col min="136" max="136" width="9.85546875" style="2" customWidth="1"/>
    <col min="137" max="137" width="12" style="2" customWidth="1"/>
    <col min="138" max="138" width="10.85546875" style="2" customWidth="1"/>
    <col min="139" max="139" width="10.28515625" style="2" customWidth="1"/>
    <col min="140" max="140" width="9" style="2" customWidth="1"/>
    <col min="141" max="141" width="6" style="2" customWidth="1"/>
    <col min="142" max="142" width="5.85546875" style="2" customWidth="1"/>
    <col min="143" max="143" width="13.7109375" style="2" customWidth="1"/>
    <col min="144" max="144" width="11.140625" style="2" customWidth="1"/>
    <col min="145" max="145" width="8.7109375" style="2" customWidth="1"/>
    <col min="146" max="146" width="19.7109375" style="2" customWidth="1"/>
    <col min="147" max="147" width="22.140625" style="2" customWidth="1"/>
    <col min="148" max="148" width="18" style="2" customWidth="1"/>
    <col min="149" max="149" width="15.7109375" style="2" customWidth="1"/>
    <col min="150" max="150" width="16.28515625" style="2" customWidth="1"/>
    <col min="151" max="151" width="12" style="2" customWidth="1"/>
    <col min="152" max="152" width="15.85546875" style="2" customWidth="1"/>
    <col min="153" max="153" width="13.7109375" style="2" customWidth="1"/>
    <col min="154" max="154" width="11.28515625" style="2" customWidth="1"/>
    <col min="155" max="155" width="21" style="2" customWidth="1"/>
    <col min="156" max="156" width="16.28515625" style="2" customWidth="1"/>
    <col min="157" max="157" width="16.140625" style="2" customWidth="1"/>
    <col min="158" max="158" width="12.85546875" style="2" customWidth="1"/>
    <col min="159" max="159" width="9.85546875" style="2" customWidth="1"/>
    <col min="160" max="160" width="13.140625" style="2" customWidth="1"/>
    <col min="161" max="161" width="11.7109375" style="2" customWidth="1"/>
    <col min="162" max="162" width="12.28515625" style="2" customWidth="1"/>
    <col min="163" max="163" width="13.42578125" style="2" customWidth="1"/>
    <col min="164" max="164" width="12.5703125" style="2" customWidth="1"/>
    <col min="165" max="165" width="13.28515625" style="2" customWidth="1"/>
    <col min="166" max="166" width="10" style="2" customWidth="1"/>
    <col min="167" max="167" width="15.42578125" style="2" customWidth="1"/>
    <col min="168" max="168" width="12.85546875" style="2" customWidth="1"/>
    <col min="169" max="169" width="8.42578125" style="2" customWidth="1"/>
    <col min="170" max="170" width="7.7109375" style="2" customWidth="1"/>
    <col min="171" max="171" width="8.28515625" style="2" customWidth="1"/>
    <col min="172" max="172" width="9.5703125" style="2" customWidth="1"/>
    <col min="173" max="173" width="14" style="2" customWidth="1"/>
    <col min="174" max="174" width="9.5703125" style="2" customWidth="1"/>
    <col min="175" max="175" width="9.85546875" style="2" customWidth="1"/>
    <col min="176" max="176" width="7.140625" style="2" customWidth="1"/>
    <col min="177" max="177" width="14.140625" style="2" customWidth="1"/>
    <col min="178" max="178" width="8.7109375" style="2" customWidth="1"/>
    <col min="179" max="179" width="10.7109375" style="2" customWidth="1"/>
    <col min="180" max="180" width="17.7109375" style="2" customWidth="1"/>
    <col min="181" max="182" width="11.140625" style="2" customWidth="1"/>
    <col min="183" max="183" width="14.7109375" style="2" customWidth="1"/>
    <col min="184" max="184" width="11.5703125" style="2" customWidth="1"/>
    <col min="185" max="185" width="9.140625" style="2" customWidth="1"/>
    <col min="186" max="186" width="10.5703125" style="2" customWidth="1"/>
    <col min="187" max="187" width="8" style="2" customWidth="1"/>
    <col min="188" max="188" width="7.140625" style="2" customWidth="1"/>
    <col min="189" max="189" width="5" style="2" customWidth="1"/>
    <col min="190" max="190" width="4" style="2" customWidth="1"/>
    <col min="191" max="191" width="7.5703125" style="2" customWidth="1"/>
    <col min="192" max="192" width="9.42578125" style="2" customWidth="1"/>
    <col min="193" max="193" width="7.5703125" style="2" customWidth="1"/>
    <col min="194" max="194" width="7" style="2" customWidth="1"/>
    <col min="195" max="195" width="7.42578125" style="2" customWidth="1"/>
    <col min="196" max="196" width="8.42578125" style="2" customWidth="1"/>
    <col min="197" max="197" width="8.7109375" style="2" customWidth="1"/>
    <col min="198" max="198" width="9.28515625" style="2" customWidth="1"/>
    <col min="199" max="199" width="8.5703125" style="2" customWidth="1"/>
    <col min="200" max="200" width="10" style="2" customWidth="1"/>
    <col min="201" max="201" width="10.42578125" style="2" customWidth="1"/>
    <col min="202" max="202" width="5.5703125" style="2" customWidth="1"/>
    <col min="203" max="203" width="5.140625" style="2" customWidth="1"/>
    <col min="204" max="204" width="6.28515625" style="2" customWidth="1"/>
    <col min="205" max="205" width="7" style="2" customWidth="1"/>
    <col min="206" max="206" width="8" style="2" customWidth="1"/>
    <col min="207" max="207" width="6.85546875" style="2" customWidth="1"/>
    <col min="208" max="208" width="7" style="2" customWidth="1"/>
    <col min="209" max="209" width="4.28515625" style="2" customWidth="1"/>
    <col min="210" max="210" width="8" style="2" customWidth="1"/>
    <col min="211" max="211" width="7.28515625" style="2" customWidth="1"/>
    <col min="212" max="212" width="6.85546875" style="2" customWidth="1"/>
    <col min="213" max="214" width="4" style="2" customWidth="1"/>
    <col min="215" max="215" width="5" style="2" customWidth="1"/>
    <col min="216" max="216" width="4.140625" style="2" customWidth="1"/>
    <col min="217" max="217" width="6.42578125" style="2" customWidth="1"/>
    <col min="218" max="218" width="7.5703125" style="2" customWidth="1"/>
    <col min="219" max="219" width="5.85546875" style="2" customWidth="1"/>
    <col min="220" max="220" width="4" style="2" customWidth="1"/>
    <col min="221" max="221" width="8.42578125" style="2" customWidth="1"/>
    <col min="222" max="222" width="4.85546875" style="2" customWidth="1"/>
    <col min="223" max="223" width="5" style="2" customWidth="1"/>
    <col min="224" max="224" width="6.28515625" style="2" customWidth="1"/>
    <col min="225" max="225" width="7.5703125" style="2" customWidth="1"/>
    <col min="226" max="226" width="8.140625" style="2" customWidth="1"/>
    <col min="227" max="227" width="7.28515625" style="2" customWidth="1"/>
    <col min="228" max="228" width="8.85546875" style="2" customWidth="1"/>
    <col min="229" max="229" width="10.140625" style="2" customWidth="1"/>
    <col min="230" max="230" width="7.28515625" style="2" customWidth="1"/>
    <col min="231" max="231" width="6.28515625" style="2" customWidth="1"/>
    <col min="232" max="232" width="5.85546875" style="2" customWidth="1"/>
    <col min="233" max="233" width="6.5703125" style="2" customWidth="1"/>
    <col min="234" max="234" width="7.5703125" style="2" customWidth="1"/>
    <col min="235" max="235" width="5.42578125" style="2" customWidth="1"/>
    <col min="236" max="236" width="4.85546875" style="2" customWidth="1"/>
    <col min="237" max="237" width="6.28515625" style="2" customWidth="1"/>
    <col min="238" max="239" width="7" style="2" customWidth="1"/>
    <col min="240" max="240" width="8" style="2" customWidth="1"/>
    <col min="241" max="241" width="5.7109375" style="2" customWidth="1"/>
    <col min="242" max="242" width="5.28515625" style="2" customWidth="1"/>
    <col min="243" max="243" width="8.85546875" style="2" customWidth="1"/>
    <col min="244" max="244" width="2.85546875" style="2" customWidth="1"/>
    <col min="245" max="245" width="13" style="39" customWidth="1"/>
    <col min="246" max="247" width="12.7109375" style="2" customWidth="1"/>
    <col min="248" max="248" width="14.7109375" style="2" customWidth="1"/>
    <col min="249" max="249" width="12.7109375" style="2" customWidth="1"/>
    <col min="250" max="250" width="14.7109375" style="2" customWidth="1"/>
    <col min="251" max="251" width="2.7109375" style="2" customWidth="1"/>
    <col min="252" max="253" width="11.42578125" style="2" hidden="1" customWidth="1"/>
    <col min="254" max="496" width="11.42578125" style="2" hidden="1"/>
    <col min="497" max="499" width="2.7109375" style="2" customWidth="1"/>
    <col min="500" max="500" width="50.7109375" style="2" customWidth="1"/>
    <col min="501" max="503" width="12.7109375" style="2" customWidth="1"/>
    <col min="504" max="504" width="14.7109375" style="2" customWidth="1"/>
    <col min="505" max="505" width="12.7109375" style="2" customWidth="1"/>
    <col min="506" max="506" width="14.7109375" style="2" customWidth="1"/>
    <col min="507" max="507" width="2.7109375" style="2" customWidth="1"/>
    <col min="508" max="509" width="11.42578125" style="2" hidden="1" customWidth="1"/>
    <col min="510" max="752" width="11.42578125" style="2" hidden="1"/>
    <col min="753" max="755" width="2.7109375" style="2" customWidth="1"/>
    <col min="756" max="756" width="50.7109375" style="2" customWidth="1"/>
    <col min="757" max="759" width="12.7109375" style="2" customWidth="1"/>
    <col min="760" max="760" width="14.7109375" style="2" customWidth="1"/>
    <col min="761" max="761" width="12.7109375" style="2" customWidth="1"/>
    <col min="762" max="762" width="14.7109375" style="2" customWidth="1"/>
    <col min="763" max="763" width="2.7109375" style="2" customWidth="1"/>
    <col min="764" max="765" width="11.42578125" style="2" hidden="1" customWidth="1"/>
    <col min="766" max="1008" width="11.42578125" style="2" hidden="1"/>
    <col min="1009" max="1011" width="2.7109375" style="2" customWidth="1"/>
    <col min="1012" max="1012" width="50.7109375" style="2" customWidth="1"/>
    <col min="1013" max="1015" width="12.7109375" style="2" customWidth="1"/>
    <col min="1016" max="1016" width="14.7109375" style="2" customWidth="1"/>
    <col min="1017" max="1017" width="12.7109375" style="2" customWidth="1"/>
    <col min="1018" max="1018" width="14.7109375" style="2" customWidth="1"/>
    <col min="1019" max="1019" width="2.7109375" style="2" customWidth="1"/>
    <col min="1020" max="1021" width="11.42578125" style="2" hidden="1" customWidth="1"/>
    <col min="1022" max="1264" width="11.42578125" style="2" hidden="1"/>
    <col min="1265" max="1267" width="2.7109375" style="2" customWidth="1"/>
    <col min="1268" max="1268" width="50.7109375" style="2" customWidth="1"/>
    <col min="1269" max="1271" width="12.7109375" style="2" customWidth="1"/>
    <col min="1272" max="1272" width="14.7109375" style="2" customWidth="1"/>
    <col min="1273" max="1273" width="12.7109375" style="2" customWidth="1"/>
    <col min="1274" max="1274" width="14.7109375" style="2" customWidth="1"/>
    <col min="1275" max="1275" width="2.7109375" style="2" customWidth="1"/>
    <col min="1276" max="1277" width="11.42578125" style="2" hidden="1" customWidth="1"/>
    <col min="1278" max="1520" width="11.42578125" style="2" hidden="1"/>
    <col min="1521" max="1523" width="2.7109375" style="2" customWidth="1"/>
    <col min="1524" max="1524" width="50.7109375" style="2" customWidth="1"/>
    <col min="1525" max="1527" width="12.7109375" style="2" customWidth="1"/>
    <col min="1528" max="1528" width="14.7109375" style="2" customWidth="1"/>
    <col min="1529" max="1529" width="12.7109375" style="2" customWidth="1"/>
    <col min="1530" max="1530" width="14.7109375" style="2" customWidth="1"/>
    <col min="1531" max="1531" width="2.7109375" style="2" customWidth="1"/>
    <col min="1532" max="1533" width="11.42578125" style="2" hidden="1" customWidth="1"/>
    <col min="1534" max="1776" width="11.42578125" style="2" hidden="1"/>
    <col min="1777" max="1779" width="2.7109375" style="2" customWidth="1"/>
    <col min="1780" max="1780" width="50.7109375" style="2" customWidth="1"/>
    <col min="1781" max="1783" width="12.7109375" style="2" customWidth="1"/>
    <col min="1784" max="1784" width="14.7109375" style="2" customWidth="1"/>
    <col min="1785" max="1785" width="12.7109375" style="2" customWidth="1"/>
    <col min="1786" max="1786" width="14.7109375" style="2" customWidth="1"/>
    <col min="1787" max="1787" width="2.7109375" style="2" customWidth="1"/>
    <col min="1788" max="1789" width="11.42578125" style="2" hidden="1" customWidth="1"/>
    <col min="1790" max="2032" width="11.42578125" style="2" hidden="1"/>
    <col min="2033" max="2035" width="2.7109375" style="2" customWidth="1"/>
    <col min="2036" max="2036" width="50.7109375" style="2" customWidth="1"/>
    <col min="2037" max="2039" width="12.7109375" style="2" customWidth="1"/>
    <col min="2040" max="2040" width="14.7109375" style="2" customWidth="1"/>
    <col min="2041" max="2041" width="12.7109375" style="2" customWidth="1"/>
    <col min="2042" max="2042" width="14.7109375" style="2" customWidth="1"/>
    <col min="2043" max="2043" width="2.7109375" style="2" customWidth="1"/>
    <col min="2044" max="2045" width="11.42578125" style="2" hidden="1" customWidth="1"/>
    <col min="2046" max="2288" width="11.42578125" style="2" hidden="1"/>
    <col min="2289" max="2291" width="2.7109375" style="2" customWidth="1"/>
    <col min="2292" max="2292" width="50.7109375" style="2" customWidth="1"/>
    <col min="2293" max="2295" width="12.7109375" style="2" customWidth="1"/>
    <col min="2296" max="2296" width="14.7109375" style="2" customWidth="1"/>
    <col min="2297" max="2297" width="12.7109375" style="2" customWidth="1"/>
    <col min="2298" max="2298" width="14.7109375" style="2" customWidth="1"/>
    <col min="2299" max="2299" width="2.7109375" style="2" customWidth="1"/>
    <col min="2300" max="2301" width="11.42578125" style="2" hidden="1" customWidth="1"/>
    <col min="2302" max="2544" width="11.42578125" style="2" hidden="1"/>
    <col min="2545" max="2547" width="2.7109375" style="2" customWidth="1"/>
    <col min="2548" max="2548" width="50.7109375" style="2" customWidth="1"/>
    <col min="2549" max="2551" width="12.7109375" style="2" customWidth="1"/>
    <col min="2552" max="2552" width="14.7109375" style="2" customWidth="1"/>
    <col min="2553" max="2553" width="12.7109375" style="2" customWidth="1"/>
    <col min="2554" max="2554" width="14.7109375" style="2" customWidth="1"/>
    <col min="2555" max="2555" width="2.7109375" style="2" customWidth="1"/>
    <col min="2556" max="2557" width="11.42578125" style="2" hidden="1" customWidth="1"/>
    <col min="2558" max="2800" width="11.42578125" style="2" hidden="1"/>
    <col min="2801" max="2803" width="2.7109375" style="2" customWidth="1"/>
    <col min="2804" max="2804" width="50.7109375" style="2" customWidth="1"/>
    <col min="2805" max="2807" width="12.7109375" style="2" customWidth="1"/>
    <col min="2808" max="2808" width="14.7109375" style="2" customWidth="1"/>
    <col min="2809" max="2809" width="12.7109375" style="2" customWidth="1"/>
    <col min="2810" max="2810" width="14.7109375" style="2" customWidth="1"/>
    <col min="2811" max="2811" width="2.7109375" style="2" customWidth="1"/>
    <col min="2812" max="2813" width="11.42578125" style="2" hidden="1" customWidth="1"/>
    <col min="2814" max="3056" width="11.42578125" style="2" hidden="1"/>
    <col min="3057" max="3059" width="2.7109375" style="2" customWidth="1"/>
    <col min="3060" max="3060" width="50.7109375" style="2" customWidth="1"/>
    <col min="3061" max="3063" width="12.7109375" style="2" customWidth="1"/>
    <col min="3064" max="3064" width="14.7109375" style="2" customWidth="1"/>
    <col min="3065" max="3065" width="12.7109375" style="2" customWidth="1"/>
    <col min="3066" max="3066" width="14.7109375" style="2" customWidth="1"/>
    <col min="3067" max="3067" width="2.7109375" style="2" customWidth="1"/>
    <col min="3068" max="3069" width="11.42578125" style="2" hidden="1" customWidth="1"/>
    <col min="3070" max="3312" width="11.42578125" style="2" hidden="1"/>
    <col min="3313" max="3315" width="2.7109375" style="2" customWidth="1"/>
    <col min="3316" max="3316" width="50.7109375" style="2" customWidth="1"/>
    <col min="3317" max="3319" width="12.7109375" style="2" customWidth="1"/>
    <col min="3320" max="3320" width="14.7109375" style="2" customWidth="1"/>
    <col min="3321" max="3321" width="12.7109375" style="2" customWidth="1"/>
    <col min="3322" max="3322" width="14.7109375" style="2" customWidth="1"/>
    <col min="3323" max="3323" width="2.7109375" style="2" customWidth="1"/>
    <col min="3324" max="3325" width="11.42578125" style="2" hidden="1" customWidth="1"/>
    <col min="3326" max="3568" width="11.42578125" style="2" hidden="1"/>
    <col min="3569" max="3571" width="2.7109375" style="2" customWidth="1"/>
    <col min="3572" max="3572" width="50.7109375" style="2" customWidth="1"/>
    <col min="3573" max="3575" width="12.7109375" style="2" customWidth="1"/>
    <col min="3576" max="3576" width="14.7109375" style="2" customWidth="1"/>
    <col min="3577" max="3577" width="12.7109375" style="2" customWidth="1"/>
    <col min="3578" max="3578" width="14.7109375" style="2" customWidth="1"/>
    <col min="3579" max="3579" width="2.7109375" style="2" customWidth="1"/>
    <col min="3580" max="3581" width="11.42578125" style="2" hidden="1" customWidth="1"/>
    <col min="3582" max="3824" width="11.42578125" style="2" hidden="1"/>
    <col min="3825" max="3827" width="2.7109375" style="2" customWidth="1"/>
    <col min="3828" max="3828" width="50.7109375" style="2" customWidth="1"/>
    <col min="3829" max="3831" width="12.7109375" style="2" customWidth="1"/>
    <col min="3832" max="3832" width="14.7109375" style="2" customWidth="1"/>
    <col min="3833" max="3833" width="12.7109375" style="2" customWidth="1"/>
    <col min="3834" max="3834" width="14.7109375" style="2" customWidth="1"/>
    <col min="3835" max="3835" width="2.7109375" style="2" customWidth="1"/>
    <col min="3836" max="3837" width="11.42578125" style="2" hidden="1" customWidth="1"/>
    <col min="3838" max="4080" width="11.42578125" style="2" hidden="1"/>
    <col min="4081" max="4083" width="2.7109375" style="2" customWidth="1"/>
    <col min="4084" max="4084" width="50.7109375" style="2" customWidth="1"/>
    <col min="4085" max="4087" width="12.7109375" style="2" customWidth="1"/>
    <col min="4088" max="4088" width="14.7109375" style="2" customWidth="1"/>
    <col min="4089" max="4089" width="12.7109375" style="2" customWidth="1"/>
    <col min="4090" max="4090" width="14.7109375" style="2" customWidth="1"/>
    <col min="4091" max="4091" width="2.7109375" style="2" customWidth="1"/>
    <col min="4092" max="4093" width="11.42578125" style="2" hidden="1" customWidth="1"/>
    <col min="4094" max="4336" width="11.42578125" style="2" hidden="1"/>
    <col min="4337" max="4339" width="2.7109375" style="2" customWidth="1"/>
    <col min="4340" max="4340" width="50.7109375" style="2" customWidth="1"/>
    <col min="4341" max="4343" width="12.7109375" style="2" customWidth="1"/>
    <col min="4344" max="4344" width="14.7109375" style="2" customWidth="1"/>
    <col min="4345" max="4345" width="12.7109375" style="2" customWidth="1"/>
    <col min="4346" max="4346" width="14.7109375" style="2" customWidth="1"/>
    <col min="4347" max="4347" width="2.7109375" style="2" customWidth="1"/>
    <col min="4348" max="4349" width="11.42578125" style="2" hidden="1" customWidth="1"/>
    <col min="4350" max="4592" width="11.42578125" style="2" hidden="1"/>
    <col min="4593" max="4595" width="2.7109375" style="2" customWidth="1"/>
    <col min="4596" max="4596" width="50.7109375" style="2" customWidth="1"/>
    <col min="4597" max="4599" width="12.7109375" style="2" customWidth="1"/>
    <col min="4600" max="4600" width="14.7109375" style="2" customWidth="1"/>
    <col min="4601" max="4601" width="12.7109375" style="2" customWidth="1"/>
    <col min="4602" max="4602" width="14.7109375" style="2" customWidth="1"/>
    <col min="4603" max="4603" width="2.7109375" style="2" customWidth="1"/>
    <col min="4604" max="4605" width="11.42578125" style="2" hidden="1" customWidth="1"/>
    <col min="4606" max="4848" width="11.42578125" style="2" hidden="1"/>
    <col min="4849" max="4851" width="2.7109375" style="2" customWidth="1"/>
    <col min="4852" max="4852" width="50.7109375" style="2" customWidth="1"/>
    <col min="4853" max="4855" width="12.7109375" style="2" customWidth="1"/>
    <col min="4856" max="4856" width="14.7109375" style="2" customWidth="1"/>
    <col min="4857" max="4857" width="12.7109375" style="2" customWidth="1"/>
    <col min="4858" max="4858" width="14.7109375" style="2" customWidth="1"/>
    <col min="4859" max="4859" width="2.7109375" style="2" customWidth="1"/>
    <col min="4860" max="4861" width="11.42578125" style="2" hidden="1" customWidth="1"/>
    <col min="4862" max="5104" width="11.42578125" style="2" hidden="1"/>
    <col min="5105" max="5107" width="2.7109375" style="2" customWidth="1"/>
    <col min="5108" max="5108" width="50.7109375" style="2" customWidth="1"/>
    <col min="5109" max="5111" width="12.7109375" style="2" customWidth="1"/>
    <col min="5112" max="5112" width="14.7109375" style="2" customWidth="1"/>
    <col min="5113" max="5113" width="12.7109375" style="2" customWidth="1"/>
    <col min="5114" max="5114" width="14.7109375" style="2" customWidth="1"/>
    <col min="5115" max="5115" width="2.7109375" style="2" customWidth="1"/>
    <col min="5116" max="5117" width="11.42578125" style="2" hidden="1" customWidth="1"/>
    <col min="5118" max="5360" width="11.42578125" style="2" hidden="1"/>
    <col min="5361" max="5363" width="2.7109375" style="2" customWidth="1"/>
    <col min="5364" max="5364" width="50.7109375" style="2" customWidth="1"/>
    <col min="5365" max="5367" width="12.7109375" style="2" customWidth="1"/>
    <col min="5368" max="5368" width="14.7109375" style="2" customWidth="1"/>
    <col min="5369" max="5369" width="12.7109375" style="2" customWidth="1"/>
    <col min="5370" max="5370" width="14.7109375" style="2" customWidth="1"/>
    <col min="5371" max="5371" width="2.7109375" style="2" customWidth="1"/>
    <col min="5372" max="5373" width="11.42578125" style="2" hidden="1" customWidth="1"/>
    <col min="5374" max="5616" width="11.42578125" style="2" hidden="1"/>
    <col min="5617" max="5619" width="2.7109375" style="2" customWidth="1"/>
    <col min="5620" max="5620" width="50.7109375" style="2" customWidth="1"/>
    <col min="5621" max="5623" width="12.7109375" style="2" customWidth="1"/>
    <col min="5624" max="5624" width="14.7109375" style="2" customWidth="1"/>
    <col min="5625" max="5625" width="12.7109375" style="2" customWidth="1"/>
    <col min="5626" max="5626" width="14.7109375" style="2" customWidth="1"/>
    <col min="5627" max="5627" width="2.7109375" style="2" customWidth="1"/>
    <col min="5628" max="5629" width="11.42578125" style="2" hidden="1" customWidth="1"/>
    <col min="5630" max="5872" width="11.42578125" style="2" hidden="1"/>
    <col min="5873" max="5875" width="2.7109375" style="2" customWidth="1"/>
    <col min="5876" max="5876" width="50.7109375" style="2" customWidth="1"/>
    <col min="5877" max="5879" width="12.7109375" style="2" customWidth="1"/>
    <col min="5880" max="5880" width="14.7109375" style="2" customWidth="1"/>
    <col min="5881" max="5881" width="12.7109375" style="2" customWidth="1"/>
    <col min="5882" max="5882" width="14.7109375" style="2" customWidth="1"/>
    <col min="5883" max="5883" width="2.7109375" style="2" customWidth="1"/>
    <col min="5884" max="5885" width="11.42578125" style="2" hidden="1" customWidth="1"/>
    <col min="5886" max="6128" width="11.42578125" style="2" hidden="1"/>
    <col min="6129" max="6131" width="2.7109375" style="2" customWidth="1"/>
    <col min="6132" max="6132" width="50.7109375" style="2" customWidth="1"/>
    <col min="6133" max="6135" width="12.7109375" style="2" customWidth="1"/>
    <col min="6136" max="6136" width="14.7109375" style="2" customWidth="1"/>
    <col min="6137" max="6137" width="12.7109375" style="2" customWidth="1"/>
    <col min="6138" max="6138" width="14.7109375" style="2" customWidth="1"/>
    <col min="6139" max="6139" width="2.7109375" style="2" customWidth="1"/>
    <col min="6140" max="6141" width="11.42578125" style="2" hidden="1" customWidth="1"/>
    <col min="6142" max="6384" width="11.42578125" style="2" hidden="1"/>
    <col min="6385" max="6387" width="2.7109375" style="2" customWidth="1"/>
    <col min="6388" max="6388" width="50.7109375" style="2" customWidth="1"/>
    <col min="6389" max="6391" width="12.7109375" style="2" customWidth="1"/>
    <col min="6392" max="6392" width="14.7109375" style="2" customWidth="1"/>
    <col min="6393" max="6393" width="12.7109375" style="2" customWidth="1"/>
    <col min="6394" max="6394" width="14.7109375" style="2" customWidth="1"/>
    <col min="6395" max="6395" width="2.7109375" style="2" customWidth="1"/>
    <col min="6396" max="6397" width="11.42578125" style="2" hidden="1" customWidth="1"/>
    <col min="6398" max="6640" width="11.42578125" style="2" hidden="1"/>
    <col min="6641" max="6643" width="2.7109375" style="2" customWidth="1"/>
    <col min="6644" max="6644" width="50.7109375" style="2" customWidth="1"/>
    <col min="6645" max="6647" width="12.7109375" style="2" customWidth="1"/>
    <col min="6648" max="6648" width="14.7109375" style="2" customWidth="1"/>
    <col min="6649" max="6649" width="12.7109375" style="2" customWidth="1"/>
    <col min="6650" max="6650" width="14.7109375" style="2" customWidth="1"/>
    <col min="6651" max="6651" width="2.7109375" style="2" customWidth="1"/>
    <col min="6652" max="6653" width="11.42578125" style="2" hidden="1" customWidth="1"/>
    <col min="6654" max="6896" width="11.42578125" style="2" hidden="1"/>
    <col min="6897" max="6899" width="2.7109375" style="2" customWidth="1"/>
    <col min="6900" max="6900" width="50.7109375" style="2" customWidth="1"/>
    <col min="6901" max="6903" width="12.7109375" style="2" customWidth="1"/>
    <col min="6904" max="6904" width="14.7109375" style="2" customWidth="1"/>
    <col min="6905" max="6905" width="12.7109375" style="2" customWidth="1"/>
    <col min="6906" max="6906" width="14.7109375" style="2" customWidth="1"/>
    <col min="6907" max="6907" width="2.7109375" style="2" customWidth="1"/>
    <col min="6908" max="6909" width="11.42578125" style="2" hidden="1" customWidth="1"/>
    <col min="6910" max="7152" width="11.42578125" style="2" hidden="1"/>
    <col min="7153" max="7155" width="2.7109375" style="2" customWidth="1"/>
    <col min="7156" max="7156" width="50.7109375" style="2" customWidth="1"/>
    <col min="7157" max="7159" width="12.7109375" style="2" customWidth="1"/>
    <col min="7160" max="7160" width="14.7109375" style="2" customWidth="1"/>
    <col min="7161" max="7161" width="12.7109375" style="2" customWidth="1"/>
    <col min="7162" max="7162" width="14.7109375" style="2" customWidth="1"/>
    <col min="7163" max="7163" width="2.7109375" style="2" customWidth="1"/>
    <col min="7164" max="7165" width="11.42578125" style="2" hidden="1" customWidth="1"/>
    <col min="7166" max="7408" width="11.42578125" style="2" hidden="1"/>
    <col min="7409" max="7411" width="2.7109375" style="2" customWidth="1"/>
    <col min="7412" max="7412" width="50.7109375" style="2" customWidth="1"/>
    <col min="7413" max="7415" width="12.7109375" style="2" customWidth="1"/>
    <col min="7416" max="7416" width="14.7109375" style="2" customWidth="1"/>
    <col min="7417" max="7417" width="12.7109375" style="2" customWidth="1"/>
    <col min="7418" max="7418" width="14.7109375" style="2" customWidth="1"/>
    <col min="7419" max="7419" width="2.7109375" style="2" customWidth="1"/>
    <col min="7420" max="7421" width="11.42578125" style="2" hidden="1" customWidth="1"/>
    <col min="7422" max="7664" width="11.42578125" style="2" hidden="1"/>
    <col min="7665" max="7667" width="2.7109375" style="2" customWidth="1"/>
    <col min="7668" max="7668" width="50.7109375" style="2" customWidth="1"/>
    <col min="7669" max="7671" width="12.7109375" style="2" customWidth="1"/>
    <col min="7672" max="7672" width="14.7109375" style="2" customWidth="1"/>
    <col min="7673" max="7673" width="12.7109375" style="2" customWidth="1"/>
    <col min="7674" max="7674" width="14.7109375" style="2" customWidth="1"/>
    <col min="7675" max="7675" width="2.7109375" style="2" customWidth="1"/>
    <col min="7676" max="7677" width="11.42578125" style="2" hidden="1" customWidth="1"/>
    <col min="7678" max="7920" width="11.42578125" style="2" hidden="1"/>
    <col min="7921" max="7923" width="2.7109375" style="2" customWidth="1"/>
    <col min="7924" max="7924" width="50.7109375" style="2" customWidth="1"/>
    <col min="7925" max="7927" width="12.7109375" style="2" customWidth="1"/>
    <col min="7928" max="7928" width="14.7109375" style="2" customWidth="1"/>
    <col min="7929" max="7929" width="12.7109375" style="2" customWidth="1"/>
    <col min="7930" max="7930" width="14.7109375" style="2" customWidth="1"/>
    <col min="7931" max="7931" width="2.7109375" style="2" customWidth="1"/>
    <col min="7932" max="7933" width="11.42578125" style="2" hidden="1" customWidth="1"/>
    <col min="7934" max="8176" width="11.42578125" style="2" hidden="1"/>
    <col min="8177" max="8179" width="2.7109375" style="2" customWidth="1"/>
    <col min="8180" max="8180" width="50.7109375" style="2" customWidth="1"/>
    <col min="8181" max="8183" width="12.7109375" style="2" customWidth="1"/>
    <col min="8184" max="8184" width="14.7109375" style="2" customWidth="1"/>
    <col min="8185" max="8185" width="12.7109375" style="2" customWidth="1"/>
    <col min="8186" max="8186" width="14.7109375" style="2" customWidth="1"/>
    <col min="8187" max="8187" width="2.7109375" style="2" customWidth="1"/>
    <col min="8188" max="8189" width="11.42578125" style="2" hidden="1" customWidth="1"/>
    <col min="8190" max="8432" width="11.42578125" style="2" hidden="1"/>
    <col min="8433" max="8435" width="2.7109375" style="2" customWidth="1"/>
    <col min="8436" max="8436" width="50.7109375" style="2" customWidth="1"/>
    <col min="8437" max="8439" width="12.7109375" style="2" customWidth="1"/>
    <col min="8440" max="8440" width="14.7109375" style="2" customWidth="1"/>
    <col min="8441" max="8441" width="12.7109375" style="2" customWidth="1"/>
    <col min="8442" max="8442" width="14.7109375" style="2" customWidth="1"/>
    <col min="8443" max="8443" width="2.7109375" style="2" customWidth="1"/>
    <col min="8444" max="8445" width="11.42578125" style="2" hidden="1" customWidth="1"/>
    <col min="8446" max="8688" width="11.42578125" style="2" hidden="1"/>
    <col min="8689" max="8691" width="2.7109375" style="2" customWidth="1"/>
    <col min="8692" max="8692" width="50.7109375" style="2" customWidth="1"/>
    <col min="8693" max="8695" width="12.7109375" style="2" customWidth="1"/>
    <col min="8696" max="8696" width="14.7109375" style="2" customWidth="1"/>
    <col min="8697" max="8697" width="12.7109375" style="2" customWidth="1"/>
    <col min="8698" max="8698" width="14.7109375" style="2" customWidth="1"/>
    <col min="8699" max="8699" width="2.7109375" style="2" customWidth="1"/>
    <col min="8700" max="8701" width="11.42578125" style="2" hidden="1" customWidth="1"/>
    <col min="8702" max="8944" width="11.42578125" style="2" hidden="1"/>
    <col min="8945" max="8947" width="2.7109375" style="2" customWidth="1"/>
    <col min="8948" max="8948" width="50.7109375" style="2" customWidth="1"/>
    <col min="8949" max="8951" width="12.7109375" style="2" customWidth="1"/>
    <col min="8952" max="8952" width="14.7109375" style="2" customWidth="1"/>
    <col min="8953" max="8953" width="12.7109375" style="2" customWidth="1"/>
    <col min="8954" max="8954" width="14.7109375" style="2" customWidth="1"/>
    <col min="8955" max="8955" width="2.7109375" style="2" customWidth="1"/>
    <col min="8956" max="8957" width="11.42578125" style="2" hidden="1" customWidth="1"/>
    <col min="8958" max="9200" width="11.42578125" style="2" hidden="1"/>
    <col min="9201" max="9203" width="2.7109375" style="2" customWidth="1"/>
    <col min="9204" max="9204" width="50.7109375" style="2" customWidth="1"/>
    <col min="9205" max="9207" width="12.7109375" style="2" customWidth="1"/>
    <col min="9208" max="9208" width="14.7109375" style="2" customWidth="1"/>
    <col min="9209" max="9209" width="12.7109375" style="2" customWidth="1"/>
    <col min="9210" max="9210" width="14.7109375" style="2" customWidth="1"/>
    <col min="9211" max="9211" width="2.7109375" style="2" customWidth="1"/>
    <col min="9212" max="9213" width="11.42578125" style="2" hidden="1" customWidth="1"/>
    <col min="9214" max="9456" width="11.42578125" style="2" hidden="1"/>
    <col min="9457" max="9459" width="2.7109375" style="2" customWidth="1"/>
    <col min="9460" max="9460" width="50.7109375" style="2" customWidth="1"/>
    <col min="9461" max="9463" width="12.7109375" style="2" customWidth="1"/>
    <col min="9464" max="9464" width="14.7109375" style="2" customWidth="1"/>
    <col min="9465" max="9465" width="12.7109375" style="2" customWidth="1"/>
    <col min="9466" max="9466" width="14.7109375" style="2" customWidth="1"/>
    <col min="9467" max="9467" width="2.7109375" style="2" customWidth="1"/>
    <col min="9468" max="9469" width="11.42578125" style="2" hidden="1" customWidth="1"/>
    <col min="9470" max="9712" width="11.42578125" style="2" hidden="1"/>
    <col min="9713" max="9715" width="2.7109375" style="2" customWidth="1"/>
    <col min="9716" max="9716" width="50.7109375" style="2" customWidth="1"/>
    <col min="9717" max="9719" width="12.7109375" style="2" customWidth="1"/>
    <col min="9720" max="9720" width="14.7109375" style="2" customWidth="1"/>
    <col min="9721" max="9721" width="12.7109375" style="2" customWidth="1"/>
    <col min="9722" max="9722" width="14.7109375" style="2" customWidth="1"/>
    <col min="9723" max="9723" width="2.7109375" style="2" customWidth="1"/>
    <col min="9724" max="9725" width="11.42578125" style="2" hidden="1" customWidth="1"/>
    <col min="9726" max="9968" width="11.42578125" style="2" hidden="1"/>
    <col min="9969" max="9971" width="2.7109375" style="2" customWidth="1"/>
    <col min="9972" max="9972" width="50.7109375" style="2" customWidth="1"/>
    <col min="9973" max="9975" width="12.7109375" style="2" customWidth="1"/>
    <col min="9976" max="9976" width="14.7109375" style="2" customWidth="1"/>
    <col min="9977" max="9977" width="12.7109375" style="2" customWidth="1"/>
    <col min="9978" max="9978" width="14.7109375" style="2" customWidth="1"/>
    <col min="9979" max="9979" width="2.7109375" style="2" customWidth="1"/>
    <col min="9980" max="9981" width="11.42578125" style="2" hidden="1" customWidth="1"/>
    <col min="9982" max="10224" width="11.42578125" style="2" hidden="1"/>
    <col min="10225" max="10227" width="2.7109375" style="2" customWidth="1"/>
    <col min="10228" max="10228" width="50.7109375" style="2" customWidth="1"/>
    <col min="10229" max="10231" width="12.7109375" style="2" customWidth="1"/>
    <col min="10232" max="10232" width="14.7109375" style="2" customWidth="1"/>
    <col min="10233" max="10233" width="12.7109375" style="2" customWidth="1"/>
    <col min="10234" max="10234" width="14.7109375" style="2" customWidth="1"/>
    <col min="10235" max="10235" width="2.7109375" style="2" customWidth="1"/>
    <col min="10236" max="10237" width="11.42578125" style="2" hidden="1" customWidth="1"/>
    <col min="10238" max="10480" width="11.42578125" style="2" hidden="1"/>
    <col min="10481" max="10483" width="2.7109375" style="2" customWidth="1"/>
    <col min="10484" max="10484" width="50.7109375" style="2" customWidth="1"/>
    <col min="10485" max="10487" width="12.7109375" style="2" customWidth="1"/>
    <col min="10488" max="10488" width="14.7109375" style="2" customWidth="1"/>
    <col min="10489" max="10489" width="12.7109375" style="2" customWidth="1"/>
    <col min="10490" max="10490" width="14.7109375" style="2" customWidth="1"/>
    <col min="10491" max="10491" width="2.7109375" style="2" customWidth="1"/>
    <col min="10492" max="10493" width="11.42578125" style="2" hidden="1" customWidth="1"/>
    <col min="10494" max="10736" width="11.42578125" style="2" hidden="1"/>
    <col min="10737" max="10739" width="2.7109375" style="2" customWidth="1"/>
    <col min="10740" max="10740" width="50.7109375" style="2" customWidth="1"/>
    <col min="10741" max="10743" width="12.7109375" style="2" customWidth="1"/>
    <col min="10744" max="10744" width="14.7109375" style="2" customWidth="1"/>
    <col min="10745" max="10745" width="12.7109375" style="2" customWidth="1"/>
    <col min="10746" max="10746" width="14.7109375" style="2" customWidth="1"/>
    <col min="10747" max="10747" width="2.7109375" style="2" customWidth="1"/>
    <col min="10748" max="10749" width="11.42578125" style="2" hidden="1" customWidth="1"/>
    <col min="10750" max="10992" width="11.42578125" style="2" hidden="1"/>
    <col min="10993" max="10995" width="2.7109375" style="2" customWidth="1"/>
    <col min="10996" max="10996" width="50.7109375" style="2" customWidth="1"/>
    <col min="10997" max="10999" width="12.7109375" style="2" customWidth="1"/>
    <col min="11000" max="11000" width="14.7109375" style="2" customWidth="1"/>
    <col min="11001" max="11001" width="12.7109375" style="2" customWidth="1"/>
    <col min="11002" max="11002" width="14.7109375" style="2" customWidth="1"/>
    <col min="11003" max="11003" width="2.7109375" style="2" customWidth="1"/>
    <col min="11004" max="11005" width="11.42578125" style="2" hidden="1" customWidth="1"/>
    <col min="11006" max="11248" width="11.42578125" style="2" hidden="1"/>
    <col min="11249" max="11251" width="2.7109375" style="2" customWidth="1"/>
    <col min="11252" max="11252" width="50.7109375" style="2" customWidth="1"/>
    <col min="11253" max="11255" width="12.7109375" style="2" customWidth="1"/>
    <col min="11256" max="11256" width="14.7109375" style="2" customWidth="1"/>
    <col min="11257" max="11257" width="12.7109375" style="2" customWidth="1"/>
    <col min="11258" max="11258" width="14.7109375" style="2" customWidth="1"/>
    <col min="11259" max="11259" width="2.7109375" style="2" customWidth="1"/>
    <col min="11260" max="11261" width="11.42578125" style="2" hidden="1" customWidth="1"/>
    <col min="11262" max="11504" width="11.42578125" style="2" hidden="1"/>
    <col min="11505" max="11507" width="2.7109375" style="2" customWidth="1"/>
    <col min="11508" max="11508" width="50.7109375" style="2" customWidth="1"/>
    <col min="11509" max="11511" width="12.7109375" style="2" customWidth="1"/>
    <col min="11512" max="11512" width="14.7109375" style="2" customWidth="1"/>
    <col min="11513" max="11513" width="12.7109375" style="2" customWidth="1"/>
    <col min="11514" max="11514" width="14.7109375" style="2" customWidth="1"/>
    <col min="11515" max="11515" width="2.7109375" style="2" customWidth="1"/>
    <col min="11516" max="11517" width="11.42578125" style="2" hidden="1" customWidth="1"/>
    <col min="11518" max="11760" width="11.42578125" style="2" hidden="1"/>
    <col min="11761" max="11763" width="2.7109375" style="2" customWidth="1"/>
    <col min="11764" max="11764" width="50.7109375" style="2" customWidth="1"/>
    <col min="11765" max="11767" width="12.7109375" style="2" customWidth="1"/>
    <col min="11768" max="11768" width="14.7109375" style="2" customWidth="1"/>
    <col min="11769" max="11769" width="12.7109375" style="2" customWidth="1"/>
    <col min="11770" max="11770" width="14.7109375" style="2" customWidth="1"/>
    <col min="11771" max="11771" width="2.7109375" style="2" customWidth="1"/>
    <col min="11772" max="11773" width="11.42578125" style="2" hidden="1" customWidth="1"/>
    <col min="11774" max="12016" width="11.42578125" style="2" hidden="1"/>
    <col min="12017" max="12019" width="2.7109375" style="2" customWidth="1"/>
    <col min="12020" max="12020" width="50.7109375" style="2" customWidth="1"/>
    <col min="12021" max="12023" width="12.7109375" style="2" customWidth="1"/>
    <col min="12024" max="12024" width="14.7109375" style="2" customWidth="1"/>
    <col min="12025" max="12025" width="12.7109375" style="2" customWidth="1"/>
    <col min="12026" max="12026" width="14.7109375" style="2" customWidth="1"/>
    <col min="12027" max="12027" width="2.7109375" style="2" customWidth="1"/>
    <col min="12028" max="12029" width="11.42578125" style="2" hidden="1" customWidth="1"/>
    <col min="12030" max="12272" width="11.42578125" style="2" hidden="1"/>
    <col min="12273" max="12275" width="2.7109375" style="2" customWidth="1"/>
    <col min="12276" max="12276" width="50.7109375" style="2" customWidth="1"/>
    <col min="12277" max="12279" width="12.7109375" style="2" customWidth="1"/>
    <col min="12280" max="12280" width="14.7109375" style="2" customWidth="1"/>
    <col min="12281" max="12281" width="12.7109375" style="2" customWidth="1"/>
    <col min="12282" max="12282" width="14.7109375" style="2" customWidth="1"/>
    <col min="12283" max="12283" width="2.7109375" style="2" customWidth="1"/>
    <col min="12284" max="12285" width="11.42578125" style="2" hidden="1" customWidth="1"/>
    <col min="12286" max="12528" width="11.42578125" style="2" hidden="1"/>
    <col min="12529" max="12531" width="2.7109375" style="2" customWidth="1"/>
    <col min="12532" max="12532" width="50.7109375" style="2" customWidth="1"/>
    <col min="12533" max="12535" width="12.7109375" style="2" customWidth="1"/>
    <col min="12536" max="12536" width="14.7109375" style="2" customWidth="1"/>
    <col min="12537" max="12537" width="12.7109375" style="2" customWidth="1"/>
    <col min="12538" max="12538" width="14.7109375" style="2" customWidth="1"/>
    <col min="12539" max="12539" width="2.7109375" style="2" customWidth="1"/>
    <col min="12540" max="12541" width="11.42578125" style="2" hidden="1" customWidth="1"/>
    <col min="12542" max="12784" width="11.42578125" style="2" hidden="1"/>
    <col min="12785" max="12787" width="2.7109375" style="2" customWidth="1"/>
    <col min="12788" max="12788" width="50.7109375" style="2" customWidth="1"/>
    <col min="12789" max="12791" width="12.7109375" style="2" customWidth="1"/>
    <col min="12792" max="12792" width="14.7109375" style="2" customWidth="1"/>
    <col min="12793" max="12793" width="12.7109375" style="2" customWidth="1"/>
    <col min="12794" max="12794" width="14.7109375" style="2" customWidth="1"/>
    <col min="12795" max="12795" width="2.7109375" style="2" customWidth="1"/>
    <col min="12796" max="12797" width="11.42578125" style="2" hidden="1" customWidth="1"/>
    <col min="12798" max="13040" width="11.42578125" style="2" hidden="1"/>
    <col min="13041" max="13043" width="2.7109375" style="2" customWidth="1"/>
    <col min="13044" max="13044" width="50.7109375" style="2" customWidth="1"/>
    <col min="13045" max="13047" width="12.7109375" style="2" customWidth="1"/>
    <col min="13048" max="13048" width="14.7109375" style="2" customWidth="1"/>
    <col min="13049" max="13049" width="12.7109375" style="2" customWidth="1"/>
    <col min="13050" max="13050" width="14.7109375" style="2" customWidth="1"/>
    <col min="13051" max="13051" width="2.7109375" style="2" customWidth="1"/>
    <col min="13052" max="13053" width="11.42578125" style="2" hidden="1" customWidth="1"/>
    <col min="13054" max="13296" width="11.42578125" style="2" hidden="1"/>
    <col min="13297" max="13299" width="2.7109375" style="2" customWidth="1"/>
    <col min="13300" max="13300" width="50.7109375" style="2" customWidth="1"/>
    <col min="13301" max="13303" width="12.7109375" style="2" customWidth="1"/>
    <col min="13304" max="13304" width="14.7109375" style="2" customWidth="1"/>
    <col min="13305" max="13305" width="12.7109375" style="2" customWidth="1"/>
    <col min="13306" max="13306" width="14.7109375" style="2" customWidth="1"/>
    <col min="13307" max="13307" width="2.7109375" style="2" customWidth="1"/>
    <col min="13308" max="13309" width="11.42578125" style="2" hidden="1" customWidth="1"/>
    <col min="13310" max="13552" width="11.42578125" style="2" hidden="1"/>
    <col min="13553" max="13555" width="2.7109375" style="2" customWidth="1"/>
    <col min="13556" max="13556" width="50.7109375" style="2" customWidth="1"/>
    <col min="13557" max="13559" width="12.7109375" style="2" customWidth="1"/>
    <col min="13560" max="13560" width="14.7109375" style="2" customWidth="1"/>
    <col min="13561" max="13561" width="12.7109375" style="2" customWidth="1"/>
    <col min="13562" max="13562" width="14.7109375" style="2" customWidth="1"/>
    <col min="13563" max="13563" width="2.7109375" style="2" customWidth="1"/>
    <col min="13564" max="13565" width="11.42578125" style="2" hidden="1" customWidth="1"/>
    <col min="13566" max="13808" width="11.42578125" style="2" hidden="1"/>
    <col min="13809" max="13811" width="2.7109375" style="2" customWidth="1"/>
    <col min="13812" max="13812" width="50.7109375" style="2" customWidth="1"/>
    <col min="13813" max="13815" width="12.7109375" style="2" customWidth="1"/>
    <col min="13816" max="13816" width="14.7109375" style="2" customWidth="1"/>
    <col min="13817" max="13817" width="12.7109375" style="2" customWidth="1"/>
    <col min="13818" max="13818" width="14.7109375" style="2" customWidth="1"/>
    <col min="13819" max="13819" width="2.7109375" style="2" customWidth="1"/>
    <col min="13820" max="13821" width="11.42578125" style="2" hidden="1" customWidth="1"/>
    <col min="13822" max="14064" width="11.42578125" style="2" hidden="1"/>
    <col min="14065" max="14067" width="2.7109375" style="2" customWidth="1"/>
    <col min="14068" max="14068" width="50.7109375" style="2" customWidth="1"/>
    <col min="14069" max="14071" width="12.7109375" style="2" customWidth="1"/>
    <col min="14072" max="14072" width="14.7109375" style="2" customWidth="1"/>
    <col min="14073" max="14073" width="12.7109375" style="2" customWidth="1"/>
    <col min="14074" max="14074" width="14.7109375" style="2" customWidth="1"/>
    <col min="14075" max="14075" width="2.7109375" style="2" customWidth="1"/>
    <col min="14076" max="14077" width="11.42578125" style="2" hidden="1" customWidth="1"/>
    <col min="14078" max="14320" width="11.42578125" style="2" hidden="1"/>
    <col min="14321" max="14323" width="2.7109375" style="2" customWidth="1"/>
    <col min="14324" max="14324" width="50.7109375" style="2" customWidth="1"/>
    <col min="14325" max="14327" width="12.7109375" style="2" customWidth="1"/>
    <col min="14328" max="14328" width="14.7109375" style="2" customWidth="1"/>
    <col min="14329" max="14329" width="12.7109375" style="2" customWidth="1"/>
    <col min="14330" max="14330" width="14.7109375" style="2" customWidth="1"/>
    <col min="14331" max="14331" width="2.7109375" style="2" customWidth="1"/>
    <col min="14332" max="14333" width="11.42578125" style="2" hidden="1" customWidth="1"/>
    <col min="14334" max="14576" width="11.42578125" style="2" hidden="1"/>
    <col min="14577" max="14579" width="2.7109375" style="2" customWidth="1"/>
    <col min="14580" max="14580" width="50.7109375" style="2" customWidth="1"/>
    <col min="14581" max="14583" width="12.7109375" style="2" customWidth="1"/>
    <col min="14584" max="14584" width="14.7109375" style="2" customWidth="1"/>
    <col min="14585" max="14585" width="12.7109375" style="2" customWidth="1"/>
    <col min="14586" max="14586" width="14.7109375" style="2" customWidth="1"/>
    <col min="14587" max="14587" width="2.7109375" style="2" customWidth="1"/>
    <col min="14588" max="14589" width="11.42578125" style="2" hidden="1" customWidth="1"/>
    <col min="14590" max="14832" width="11.42578125" style="2" hidden="1"/>
    <col min="14833" max="14835" width="2.7109375" style="2" customWidth="1"/>
    <col min="14836" max="14836" width="50.7109375" style="2" customWidth="1"/>
    <col min="14837" max="14839" width="12.7109375" style="2" customWidth="1"/>
    <col min="14840" max="14840" width="14.7109375" style="2" customWidth="1"/>
    <col min="14841" max="14841" width="12.7109375" style="2" customWidth="1"/>
    <col min="14842" max="14842" width="14.7109375" style="2" customWidth="1"/>
    <col min="14843" max="14843" width="2.7109375" style="2" customWidth="1"/>
    <col min="14844" max="14845" width="11.42578125" style="2" hidden="1" customWidth="1"/>
    <col min="14846" max="15088" width="11.42578125" style="2" hidden="1"/>
    <col min="15089" max="15091" width="2.7109375" style="2" customWidth="1"/>
    <col min="15092" max="15092" width="50.7109375" style="2" customWidth="1"/>
    <col min="15093" max="15095" width="12.7109375" style="2" customWidth="1"/>
    <col min="15096" max="15096" width="14.7109375" style="2" customWidth="1"/>
    <col min="15097" max="15097" width="12.7109375" style="2" customWidth="1"/>
    <col min="15098" max="15098" width="14.7109375" style="2" customWidth="1"/>
    <col min="15099" max="15099" width="2.7109375" style="2" customWidth="1"/>
    <col min="15100" max="15101" width="11.42578125" style="2" hidden="1" customWidth="1"/>
    <col min="15102" max="15344" width="11.42578125" style="2" hidden="1"/>
    <col min="15345" max="15347" width="2.7109375" style="2" customWidth="1"/>
    <col min="15348" max="15348" width="50.7109375" style="2" customWidth="1"/>
    <col min="15349" max="15351" width="12.7109375" style="2" customWidth="1"/>
    <col min="15352" max="15352" width="14.7109375" style="2" customWidth="1"/>
    <col min="15353" max="15353" width="12.7109375" style="2" customWidth="1"/>
    <col min="15354" max="15354" width="14.7109375" style="2" customWidth="1"/>
    <col min="15355" max="15355" width="2.7109375" style="2" customWidth="1"/>
    <col min="15356" max="15357" width="11.42578125" style="2" hidden="1" customWidth="1"/>
    <col min="15358" max="15600" width="11.42578125" style="2" hidden="1"/>
    <col min="15601" max="15603" width="2.7109375" style="2" customWidth="1"/>
    <col min="15604" max="15604" width="50.7109375" style="2" customWidth="1"/>
    <col min="15605" max="15607" width="12.7109375" style="2" customWidth="1"/>
    <col min="15608" max="15608" width="14.7109375" style="2" customWidth="1"/>
    <col min="15609" max="15609" width="12.7109375" style="2" customWidth="1"/>
    <col min="15610" max="15610" width="14.7109375" style="2" customWidth="1"/>
    <col min="15611" max="15611" width="2.7109375" style="2" customWidth="1"/>
    <col min="15612" max="15613" width="11.42578125" style="2" hidden="1" customWidth="1"/>
    <col min="15614" max="15856" width="11.42578125" style="2" hidden="1"/>
    <col min="15857" max="15859" width="2.7109375" style="2" customWidth="1"/>
    <col min="15860" max="15860" width="50.7109375" style="2" customWidth="1"/>
    <col min="15861" max="15863" width="12.7109375" style="2" customWidth="1"/>
    <col min="15864" max="15864" width="14.7109375" style="2" customWidth="1"/>
    <col min="15865" max="15865" width="12.7109375" style="2" customWidth="1"/>
    <col min="15866" max="15866" width="14.7109375" style="2" customWidth="1"/>
    <col min="15867" max="15867" width="2.7109375" style="2" customWidth="1"/>
    <col min="15868" max="15869" width="11.42578125" style="2" hidden="1" customWidth="1"/>
    <col min="15870" max="16112" width="11.42578125" style="2" hidden="1"/>
    <col min="16113" max="16115" width="2.7109375" style="2" customWidth="1"/>
    <col min="16116" max="16116" width="50.7109375" style="2" customWidth="1"/>
    <col min="16117" max="16119" width="12.7109375" style="2" customWidth="1"/>
    <col min="16120" max="16120" width="14.7109375" style="2" customWidth="1"/>
    <col min="16121" max="16121" width="12.7109375" style="2" customWidth="1"/>
    <col min="16122" max="16122" width="14.7109375" style="2" customWidth="1"/>
    <col min="16123" max="16123" width="2.7109375" style="2" customWidth="1"/>
    <col min="16124" max="16125" width="0" style="2" hidden="1" customWidth="1"/>
    <col min="16126" max="16139" width="0" style="2" hidden="1"/>
    <col min="16140" max="16384" width="11.42578125" style="2" hidden="1"/>
  </cols>
  <sheetData>
    <row r="1" spans="2:10" s="2" customFormat="1" ht="1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s="2" customFormat="1" ht="14.1" customHeight="1" x14ac:dyDescent="0.2">
      <c r="B2" s="3" t="s">
        <v>1</v>
      </c>
      <c r="C2" s="4"/>
      <c r="D2" s="4"/>
      <c r="E2" s="4"/>
      <c r="F2" s="4"/>
      <c r="G2" s="4"/>
      <c r="H2" s="4"/>
      <c r="I2" s="4"/>
      <c r="J2" s="5"/>
    </row>
    <row r="3" spans="2:10" s="2" customFormat="1" ht="14.1" customHeight="1" x14ac:dyDescent="0.2">
      <c r="B3" s="6" t="s">
        <v>2</v>
      </c>
      <c r="C3" s="7"/>
      <c r="D3" s="7"/>
      <c r="E3" s="7"/>
      <c r="F3" s="7"/>
      <c r="G3" s="7"/>
      <c r="H3" s="7"/>
      <c r="I3" s="7"/>
      <c r="J3" s="8"/>
    </row>
    <row r="4" spans="2:10" s="2" customFormat="1" ht="14.1" customHeight="1" x14ac:dyDescent="0.2">
      <c r="B4" s="6" t="s">
        <v>3</v>
      </c>
      <c r="C4" s="7"/>
      <c r="D4" s="7"/>
      <c r="E4" s="7"/>
      <c r="F4" s="7"/>
      <c r="G4" s="7"/>
      <c r="H4" s="7"/>
      <c r="I4" s="7"/>
      <c r="J4" s="8"/>
    </row>
    <row r="5" spans="2:10" s="2" customFormat="1" ht="14.1" customHeight="1" x14ac:dyDescent="0.2">
      <c r="B5" s="9" t="s">
        <v>4</v>
      </c>
      <c r="C5" s="10"/>
      <c r="D5" s="10"/>
      <c r="E5" s="10"/>
      <c r="F5" s="10"/>
      <c r="G5" s="10"/>
      <c r="H5" s="10"/>
      <c r="I5" s="10"/>
      <c r="J5" s="11"/>
    </row>
    <row r="6" spans="2:10" s="2" customFormat="1" x14ac:dyDescent="0.2">
      <c r="B6" s="12" t="s">
        <v>5</v>
      </c>
      <c r="C6" s="13"/>
      <c r="D6" s="14"/>
      <c r="E6" s="15" t="s">
        <v>6</v>
      </c>
      <c r="F6" s="15"/>
      <c r="G6" s="15"/>
      <c r="H6" s="15"/>
      <c r="I6" s="15"/>
      <c r="J6" s="15" t="s">
        <v>7</v>
      </c>
    </row>
    <row r="7" spans="2:10" s="2" customFormat="1" ht="20.25" customHeight="1" x14ac:dyDescent="0.2">
      <c r="B7" s="16"/>
      <c r="C7" s="17"/>
      <c r="D7" s="18"/>
      <c r="E7" s="19" t="s">
        <v>8</v>
      </c>
      <c r="F7" s="20" t="s">
        <v>9</v>
      </c>
      <c r="G7" s="19" t="s">
        <v>10</v>
      </c>
      <c r="H7" s="19" t="s">
        <v>11</v>
      </c>
      <c r="I7" s="19" t="s">
        <v>12</v>
      </c>
      <c r="J7" s="15"/>
    </row>
    <row r="8" spans="2:10" s="2" customFormat="1" ht="8.1" customHeight="1" x14ac:dyDescent="0.2">
      <c r="B8" s="21"/>
      <c r="C8" s="22"/>
      <c r="D8" s="23"/>
      <c r="E8" s="24"/>
      <c r="F8" s="24"/>
      <c r="G8" s="24"/>
      <c r="H8" s="24"/>
      <c r="I8" s="24"/>
      <c r="J8" s="24"/>
    </row>
    <row r="9" spans="2:10" s="2" customFormat="1" x14ac:dyDescent="0.2">
      <c r="B9" s="25" t="s">
        <v>13</v>
      </c>
      <c r="C9" s="26"/>
      <c r="D9" s="27"/>
      <c r="E9" s="28"/>
      <c r="F9" s="28"/>
      <c r="G9" s="28"/>
      <c r="H9" s="28"/>
      <c r="I9" s="28"/>
      <c r="J9" s="28"/>
    </row>
    <row r="10" spans="2:10" s="2" customFormat="1" x14ac:dyDescent="0.2">
      <c r="B10" s="29"/>
      <c r="C10" s="30" t="s">
        <v>14</v>
      </c>
      <c r="D10" s="31"/>
      <c r="E10" s="32">
        <v>21836342.199999999</v>
      </c>
      <c r="F10" s="33"/>
      <c r="G10" s="32">
        <f t="shared" ref="G10:G40" si="0">E10+F10</f>
        <v>21836342.199999999</v>
      </c>
      <c r="H10" s="34">
        <v>17540332.399999999</v>
      </c>
      <c r="I10" s="32">
        <f>H10</f>
        <v>17540332.399999999</v>
      </c>
      <c r="J10" s="32">
        <f>I10-E10</f>
        <v>-4296009.8000000007</v>
      </c>
    </row>
    <row r="11" spans="2:10" s="2" customFormat="1" x14ac:dyDescent="0.2">
      <c r="B11" s="29"/>
      <c r="C11" s="30" t="s">
        <v>15</v>
      </c>
      <c r="D11" s="31"/>
      <c r="E11" s="28"/>
      <c r="F11" s="28"/>
      <c r="G11" s="28"/>
      <c r="H11" s="28"/>
      <c r="I11" s="28"/>
      <c r="J11" s="28"/>
    </row>
    <row r="12" spans="2:10" s="2" customFormat="1" x14ac:dyDescent="0.2">
      <c r="B12" s="29"/>
      <c r="C12" s="30" t="s">
        <v>16</v>
      </c>
      <c r="D12" s="31"/>
      <c r="E12" s="32">
        <v>486870.5</v>
      </c>
      <c r="F12" s="32"/>
      <c r="G12" s="32">
        <f t="shared" si="0"/>
        <v>486870.5</v>
      </c>
      <c r="H12" s="34">
        <v>366204.6</v>
      </c>
      <c r="I12" s="32">
        <f>H12</f>
        <v>366204.6</v>
      </c>
      <c r="J12" s="32">
        <f t="shared" ref="J12:J70" si="1">I12-E12</f>
        <v>-120665.90000000002</v>
      </c>
    </row>
    <row r="13" spans="2:10" s="2" customFormat="1" x14ac:dyDescent="0.2">
      <c r="B13" s="29"/>
      <c r="C13" s="30" t="s">
        <v>17</v>
      </c>
      <c r="D13" s="31"/>
      <c r="E13" s="32">
        <v>6668975.9000000004</v>
      </c>
      <c r="F13" s="32"/>
      <c r="G13" s="32">
        <f t="shared" si="0"/>
        <v>6668975.9000000004</v>
      </c>
      <c r="H13" s="34">
        <v>5863225.7999999998</v>
      </c>
      <c r="I13" s="32">
        <f>H13</f>
        <v>5863225.7999999998</v>
      </c>
      <c r="J13" s="32">
        <f t="shared" si="1"/>
        <v>-805750.10000000056</v>
      </c>
    </row>
    <row r="14" spans="2:10" s="2" customFormat="1" x14ac:dyDescent="0.2">
      <c r="B14" s="29"/>
      <c r="C14" s="30" t="s">
        <v>18</v>
      </c>
      <c r="D14" s="31"/>
      <c r="E14" s="32">
        <v>591887.6</v>
      </c>
      <c r="F14" s="32"/>
      <c r="G14" s="32">
        <f t="shared" si="0"/>
        <v>591887.6</v>
      </c>
      <c r="H14" s="34">
        <v>635461.69999999995</v>
      </c>
      <c r="I14" s="32">
        <f>H14</f>
        <v>635461.69999999995</v>
      </c>
      <c r="J14" s="32">
        <f t="shared" si="1"/>
        <v>43574.099999999977</v>
      </c>
    </row>
    <row r="15" spans="2:10" s="2" customFormat="1" x14ac:dyDescent="0.2">
      <c r="B15" s="29"/>
      <c r="C15" s="30" t="s">
        <v>19</v>
      </c>
      <c r="D15" s="31"/>
      <c r="E15" s="32">
        <v>3107507</v>
      </c>
      <c r="F15" s="32"/>
      <c r="G15" s="32">
        <f t="shared" si="0"/>
        <v>3107507</v>
      </c>
      <c r="H15" s="34">
        <v>1845307.4</v>
      </c>
      <c r="I15" s="32">
        <f>H15</f>
        <v>1845307.4</v>
      </c>
      <c r="J15" s="32">
        <f t="shared" si="1"/>
        <v>-1262199.6000000001</v>
      </c>
    </row>
    <row r="16" spans="2:10" s="2" customFormat="1" x14ac:dyDescent="0.2">
      <c r="B16" s="29"/>
      <c r="C16" s="30" t="s">
        <v>20</v>
      </c>
      <c r="D16" s="31"/>
      <c r="E16" s="32"/>
      <c r="F16" s="32"/>
      <c r="G16" s="32">
        <f t="shared" si="0"/>
        <v>0</v>
      </c>
      <c r="H16" s="32"/>
      <c r="I16" s="32"/>
      <c r="J16" s="32">
        <f t="shared" si="1"/>
        <v>0</v>
      </c>
    </row>
    <row r="17" spans="2:245" ht="18" customHeight="1" x14ac:dyDescent="0.2">
      <c r="B17" s="29"/>
      <c r="C17" s="35" t="s">
        <v>21</v>
      </c>
      <c r="D17" s="31"/>
      <c r="E17" s="32">
        <f>E18+E19+E20+E21+E22+E23+E24+E25+E26+E27+E28</f>
        <v>118941762.40000001</v>
      </c>
      <c r="F17" s="32"/>
      <c r="G17" s="32">
        <f t="shared" si="0"/>
        <v>118941762.40000001</v>
      </c>
      <c r="H17" s="36">
        <f>H18+H19+H20+H21+H22+H23+H24+H25+H26+H27+H28</f>
        <v>90144556.100000009</v>
      </c>
      <c r="I17" s="32">
        <f>H17</f>
        <v>90144556.100000009</v>
      </c>
      <c r="J17" s="32">
        <f t="shared" si="1"/>
        <v>-28797206.299999997</v>
      </c>
      <c r="IK17" s="2"/>
    </row>
    <row r="18" spans="2:245" x14ac:dyDescent="0.2">
      <c r="B18" s="29"/>
      <c r="C18" s="37"/>
      <c r="D18" s="38" t="s">
        <v>22</v>
      </c>
      <c r="E18" s="32">
        <v>97093833.299999997</v>
      </c>
      <c r="F18" s="32"/>
      <c r="G18" s="32">
        <f t="shared" si="0"/>
        <v>97093833.299999997</v>
      </c>
      <c r="H18" s="34">
        <v>66905328.600000001</v>
      </c>
      <c r="I18" s="32">
        <f>H18</f>
        <v>66905328.600000001</v>
      </c>
      <c r="J18" s="32">
        <f t="shared" si="1"/>
        <v>-30188504.699999996</v>
      </c>
      <c r="IK18" s="2"/>
    </row>
    <row r="19" spans="2:245" x14ac:dyDescent="0.2">
      <c r="B19" s="29"/>
      <c r="C19" s="37"/>
      <c r="D19" s="38" t="s">
        <v>23</v>
      </c>
      <c r="E19" s="32">
        <v>3423825.4</v>
      </c>
      <c r="F19" s="32"/>
      <c r="G19" s="32">
        <f t="shared" si="0"/>
        <v>3423825.4</v>
      </c>
      <c r="H19" s="34">
        <v>2258200.7999999998</v>
      </c>
      <c r="I19" s="32">
        <f>H19</f>
        <v>2258200.7999999998</v>
      </c>
      <c r="J19" s="32">
        <f t="shared" si="1"/>
        <v>-1165624.6000000001</v>
      </c>
      <c r="IK19" s="2"/>
    </row>
    <row r="20" spans="2:245" x14ac:dyDescent="0.2">
      <c r="B20" s="29"/>
      <c r="C20" s="37"/>
      <c r="D20" s="38" t="s">
        <v>24</v>
      </c>
      <c r="E20" s="32">
        <v>4772642</v>
      </c>
      <c r="F20" s="32"/>
      <c r="G20" s="32">
        <f t="shared" si="0"/>
        <v>4772642</v>
      </c>
      <c r="H20" s="34">
        <v>3424522.4</v>
      </c>
      <c r="I20" s="32">
        <f>H20</f>
        <v>3424522.4</v>
      </c>
      <c r="J20" s="32">
        <f t="shared" si="1"/>
        <v>-1348119.6</v>
      </c>
      <c r="IK20" s="2"/>
    </row>
    <row r="21" spans="2:245" x14ac:dyDescent="0.2">
      <c r="B21" s="29"/>
      <c r="C21" s="37"/>
      <c r="D21" s="38" t="s">
        <v>25</v>
      </c>
      <c r="E21" s="32">
        <v>454367.2</v>
      </c>
      <c r="F21" s="32"/>
      <c r="G21" s="32">
        <f t="shared" si="0"/>
        <v>454367.2</v>
      </c>
      <c r="H21" s="34">
        <v>248948.1</v>
      </c>
      <c r="I21" s="32">
        <f>H21</f>
        <v>248948.1</v>
      </c>
      <c r="J21" s="32">
        <f t="shared" si="1"/>
        <v>-205419.1</v>
      </c>
      <c r="IK21" s="2"/>
    </row>
    <row r="22" spans="2:245" x14ac:dyDescent="0.2">
      <c r="B22" s="29"/>
      <c r="C22" s="37"/>
      <c r="D22" s="38" t="s">
        <v>26</v>
      </c>
      <c r="E22" s="32"/>
      <c r="F22" s="32"/>
      <c r="G22" s="32">
        <f t="shared" si="0"/>
        <v>0</v>
      </c>
      <c r="H22" s="32"/>
      <c r="I22" s="32">
        <v>0</v>
      </c>
      <c r="J22" s="32">
        <f t="shared" si="1"/>
        <v>0</v>
      </c>
      <c r="IK22" s="2"/>
    </row>
    <row r="23" spans="2:245" x14ac:dyDescent="0.2">
      <c r="B23" s="29"/>
      <c r="C23" s="37"/>
      <c r="D23" s="38" t="s">
        <v>27</v>
      </c>
      <c r="E23" s="32">
        <v>1710837</v>
      </c>
      <c r="F23" s="32"/>
      <c r="G23" s="32">
        <f t="shared" si="0"/>
        <v>1710837</v>
      </c>
      <c r="H23" s="34">
        <v>1135982.2</v>
      </c>
      <c r="I23" s="32">
        <f>H23</f>
        <v>1135982.2</v>
      </c>
      <c r="J23" s="32">
        <f t="shared" si="1"/>
        <v>-574854.80000000005</v>
      </c>
      <c r="IK23" s="2"/>
    </row>
    <row r="24" spans="2:245" x14ac:dyDescent="0.2">
      <c r="B24" s="29"/>
      <c r="C24" s="37"/>
      <c r="D24" s="38" t="s">
        <v>28</v>
      </c>
      <c r="E24" s="32"/>
      <c r="F24" s="32"/>
      <c r="G24" s="32">
        <f t="shared" si="0"/>
        <v>0</v>
      </c>
      <c r="H24" s="32"/>
      <c r="I24" s="32">
        <v>0</v>
      </c>
      <c r="J24" s="32">
        <f t="shared" si="1"/>
        <v>0</v>
      </c>
      <c r="IK24" s="2"/>
    </row>
    <row r="25" spans="2:245" x14ac:dyDescent="0.2">
      <c r="B25" s="29"/>
      <c r="C25" s="37"/>
      <c r="D25" s="38" t="s">
        <v>29</v>
      </c>
      <c r="E25" s="32"/>
      <c r="F25" s="32"/>
      <c r="G25" s="32">
        <f t="shared" si="0"/>
        <v>0</v>
      </c>
      <c r="H25" s="32"/>
      <c r="I25" s="32">
        <v>0</v>
      </c>
      <c r="J25" s="32">
        <f t="shared" si="1"/>
        <v>0</v>
      </c>
      <c r="IK25" s="2"/>
    </row>
    <row r="26" spans="2:245" x14ac:dyDescent="0.2">
      <c r="B26" s="29"/>
      <c r="C26" s="37"/>
      <c r="D26" s="38" t="s">
        <v>30</v>
      </c>
      <c r="E26" s="32"/>
      <c r="F26" s="32"/>
      <c r="G26" s="32">
        <f t="shared" si="0"/>
        <v>0</v>
      </c>
      <c r="H26" s="32"/>
      <c r="I26" s="32">
        <v>0</v>
      </c>
      <c r="J26" s="32">
        <f t="shared" si="1"/>
        <v>0</v>
      </c>
      <c r="IK26" s="2"/>
    </row>
    <row r="27" spans="2:245" x14ac:dyDescent="0.2">
      <c r="B27" s="29"/>
      <c r="C27" s="37"/>
      <c r="D27" s="38" t="s">
        <v>31</v>
      </c>
      <c r="E27" s="32">
        <v>11486257.5</v>
      </c>
      <c r="F27" s="32"/>
      <c r="G27" s="32">
        <f t="shared" si="0"/>
        <v>11486257.5</v>
      </c>
      <c r="H27" s="34">
        <v>8976545.6999999993</v>
      </c>
      <c r="I27" s="32">
        <f>H27</f>
        <v>8976545.6999999993</v>
      </c>
      <c r="J27" s="32">
        <f t="shared" si="1"/>
        <v>-2509711.8000000007</v>
      </c>
      <c r="IK27" s="2"/>
    </row>
    <row r="28" spans="2:245" x14ac:dyDescent="0.2">
      <c r="B28" s="29"/>
      <c r="C28" s="37"/>
      <c r="D28" s="38" t="s">
        <v>32</v>
      </c>
      <c r="E28" s="32">
        <v>0</v>
      </c>
      <c r="F28" s="32"/>
      <c r="G28" s="32">
        <f t="shared" si="0"/>
        <v>0</v>
      </c>
      <c r="H28" s="34">
        <v>7195028.2999999998</v>
      </c>
      <c r="I28" s="32">
        <f>H28</f>
        <v>7195028.2999999998</v>
      </c>
      <c r="J28" s="32">
        <f t="shared" si="1"/>
        <v>7195028.2999999998</v>
      </c>
      <c r="IK28" s="2"/>
    </row>
    <row r="29" spans="2:245" x14ac:dyDescent="0.2">
      <c r="B29" s="29"/>
      <c r="C29" s="30" t="s">
        <v>33</v>
      </c>
      <c r="D29" s="31"/>
      <c r="E29" s="32">
        <f>E30+E31+E32+E33+E34</f>
        <v>7368150.7000000002</v>
      </c>
      <c r="F29" s="32"/>
      <c r="G29" s="32">
        <f t="shared" si="0"/>
        <v>7368150.7000000002</v>
      </c>
      <c r="H29" s="32">
        <f>H30+H31+H32+H33+H34</f>
        <v>4477970</v>
      </c>
      <c r="I29" s="32">
        <f t="shared" ref="I29:I34" si="2">H29</f>
        <v>4477970</v>
      </c>
      <c r="J29" s="32">
        <f t="shared" si="1"/>
        <v>-2890180.7</v>
      </c>
      <c r="IK29" s="2"/>
    </row>
    <row r="30" spans="2:245" x14ac:dyDescent="0.2">
      <c r="B30" s="29"/>
      <c r="C30" s="37"/>
      <c r="D30" s="38" t="s">
        <v>34</v>
      </c>
      <c r="E30" s="32"/>
      <c r="F30" s="32"/>
      <c r="G30" s="32">
        <f t="shared" si="0"/>
        <v>0</v>
      </c>
      <c r="H30" s="34">
        <v>465.8</v>
      </c>
      <c r="I30" s="32">
        <f t="shared" si="2"/>
        <v>465.8</v>
      </c>
      <c r="J30" s="32">
        <f t="shared" si="1"/>
        <v>465.8</v>
      </c>
      <c r="IK30" s="2"/>
    </row>
    <row r="31" spans="2:245" x14ac:dyDescent="0.2">
      <c r="B31" s="29"/>
      <c r="C31" s="37"/>
      <c r="D31" s="38" t="s">
        <v>35</v>
      </c>
      <c r="E31" s="32">
        <v>293155.7</v>
      </c>
      <c r="F31" s="32"/>
      <c r="G31" s="32">
        <f t="shared" si="0"/>
        <v>293155.7</v>
      </c>
      <c r="H31" s="34">
        <v>219866.8</v>
      </c>
      <c r="I31" s="32">
        <f t="shared" si="2"/>
        <v>219866.8</v>
      </c>
      <c r="J31" s="32">
        <f t="shared" si="1"/>
        <v>-73288.900000000023</v>
      </c>
      <c r="IK31" s="2"/>
    </row>
    <row r="32" spans="2:245" x14ac:dyDescent="0.2">
      <c r="B32" s="29"/>
      <c r="C32" s="37"/>
      <c r="D32" s="38" t="s">
        <v>36</v>
      </c>
      <c r="E32" s="32">
        <v>1253084.8</v>
      </c>
      <c r="F32" s="32"/>
      <c r="G32" s="32">
        <f t="shared" si="0"/>
        <v>1253084.8</v>
      </c>
      <c r="H32" s="34">
        <v>625805.4</v>
      </c>
      <c r="I32" s="32">
        <f t="shared" si="2"/>
        <v>625805.4</v>
      </c>
      <c r="J32" s="32">
        <f t="shared" si="1"/>
        <v>-627279.4</v>
      </c>
      <c r="IK32" s="2"/>
    </row>
    <row r="33" spans="2:245" x14ac:dyDescent="0.2">
      <c r="B33" s="29"/>
      <c r="C33" s="37"/>
      <c r="D33" s="38" t="s">
        <v>37</v>
      </c>
      <c r="E33" s="32"/>
      <c r="F33" s="32"/>
      <c r="G33" s="32">
        <f t="shared" si="0"/>
        <v>0</v>
      </c>
      <c r="H33" s="34">
        <v>79758.8</v>
      </c>
      <c r="I33" s="32">
        <f t="shared" si="2"/>
        <v>79758.8</v>
      </c>
      <c r="J33" s="32">
        <f t="shared" si="1"/>
        <v>79758.8</v>
      </c>
    </row>
    <row r="34" spans="2:245" x14ac:dyDescent="0.2">
      <c r="B34" s="29"/>
      <c r="C34" s="37"/>
      <c r="D34" s="38" t="s">
        <v>38</v>
      </c>
      <c r="E34" s="32">
        <v>5821910.2000000002</v>
      </c>
      <c r="F34" s="32"/>
      <c r="G34" s="32">
        <f t="shared" si="0"/>
        <v>5821910.2000000002</v>
      </c>
      <c r="H34" s="34">
        <v>3552073.2</v>
      </c>
      <c r="I34" s="32">
        <f t="shared" si="2"/>
        <v>3552073.2</v>
      </c>
      <c r="J34" s="32">
        <f t="shared" si="1"/>
        <v>-2269837</v>
      </c>
      <c r="L34" s="40"/>
    </row>
    <row r="35" spans="2:245" x14ac:dyDescent="0.2">
      <c r="B35" s="29"/>
      <c r="C35" s="30" t="s">
        <v>39</v>
      </c>
      <c r="D35" s="31"/>
      <c r="E35" s="32">
        <v>0</v>
      </c>
      <c r="F35" s="32"/>
      <c r="G35" s="32">
        <f t="shared" si="0"/>
        <v>0</v>
      </c>
      <c r="H35" s="32"/>
      <c r="I35" s="32"/>
      <c r="J35" s="32">
        <f t="shared" si="1"/>
        <v>0</v>
      </c>
      <c r="L35" s="41"/>
    </row>
    <row r="36" spans="2:245" x14ac:dyDescent="0.2">
      <c r="B36" s="29"/>
      <c r="C36" s="30" t="s">
        <v>40</v>
      </c>
      <c r="D36" s="31"/>
      <c r="E36" s="32">
        <f>E37</f>
        <v>0</v>
      </c>
      <c r="F36" s="32"/>
      <c r="G36" s="32">
        <f>G37</f>
        <v>0</v>
      </c>
      <c r="H36" s="32">
        <f>H37</f>
        <v>25759.7</v>
      </c>
      <c r="I36" s="32">
        <f>H36</f>
        <v>25759.7</v>
      </c>
      <c r="J36" s="32">
        <f>J37</f>
        <v>25759.7</v>
      </c>
      <c r="L36" s="40"/>
    </row>
    <row r="37" spans="2:245" x14ac:dyDescent="0.2">
      <c r="B37" s="29"/>
      <c r="C37" s="37"/>
      <c r="D37" s="38" t="s">
        <v>41</v>
      </c>
      <c r="E37" s="32"/>
      <c r="F37" s="32"/>
      <c r="G37" s="32">
        <f t="shared" si="0"/>
        <v>0</v>
      </c>
      <c r="H37" s="34">
        <v>25759.7</v>
      </c>
      <c r="I37" s="32">
        <f>H37</f>
        <v>25759.7</v>
      </c>
      <c r="J37" s="32">
        <f t="shared" si="1"/>
        <v>25759.7</v>
      </c>
    </row>
    <row r="38" spans="2:245" x14ac:dyDescent="0.2">
      <c r="B38" s="29"/>
      <c r="C38" s="30" t="s">
        <v>42</v>
      </c>
      <c r="D38" s="31"/>
      <c r="E38" s="32">
        <f>E39+E40</f>
        <v>3243691</v>
      </c>
      <c r="F38" s="32"/>
      <c r="G38" s="32">
        <f t="shared" si="0"/>
        <v>3243691</v>
      </c>
      <c r="H38" s="32">
        <f>H39+H40</f>
        <v>0</v>
      </c>
      <c r="I38" s="32">
        <f>H38</f>
        <v>0</v>
      </c>
      <c r="J38" s="32">
        <f t="shared" si="1"/>
        <v>-3243691</v>
      </c>
    </row>
    <row r="39" spans="2:245" x14ac:dyDescent="0.2">
      <c r="B39" s="29"/>
      <c r="C39" s="37"/>
      <c r="D39" s="38" t="s">
        <v>43</v>
      </c>
      <c r="E39" s="32"/>
      <c r="F39" s="32"/>
      <c r="G39" s="32">
        <f t="shared" si="0"/>
        <v>0</v>
      </c>
      <c r="H39" s="32"/>
      <c r="I39" s="32"/>
      <c r="J39" s="32">
        <f t="shared" si="1"/>
        <v>0</v>
      </c>
    </row>
    <row r="40" spans="2:245" x14ac:dyDescent="0.2">
      <c r="B40" s="29"/>
      <c r="C40" s="37"/>
      <c r="D40" s="38" t="s">
        <v>44</v>
      </c>
      <c r="E40" s="32">
        <v>3243691</v>
      </c>
      <c r="F40" s="32"/>
      <c r="G40" s="32">
        <f t="shared" si="0"/>
        <v>3243691</v>
      </c>
      <c r="H40" s="32">
        <v>0</v>
      </c>
      <c r="I40" s="32">
        <f>H40</f>
        <v>0</v>
      </c>
      <c r="J40" s="32">
        <f t="shared" si="1"/>
        <v>-3243691</v>
      </c>
    </row>
    <row r="41" spans="2:245" x14ac:dyDescent="0.2">
      <c r="B41" s="42"/>
      <c r="C41" s="43"/>
      <c r="D41" s="44"/>
      <c r="E41" s="45"/>
      <c r="F41" s="32"/>
      <c r="G41" s="32"/>
      <c r="H41" s="32"/>
      <c r="I41" s="32"/>
      <c r="J41" s="32"/>
    </row>
    <row r="42" spans="2:245" s="48" customFormat="1" ht="19.5" customHeight="1" x14ac:dyDescent="0.25">
      <c r="B42" s="46" t="s">
        <v>45</v>
      </c>
      <c r="C42" s="26"/>
      <c r="D42" s="27"/>
      <c r="E42" s="47">
        <f>E10+E11+E12+E13+E14+E15+E16+E17+E29+E36+E38</f>
        <v>162245187.30000001</v>
      </c>
      <c r="F42" s="47"/>
      <c r="G42" s="47">
        <f>G10+G11+G12+G13+G14+G15+G16+G17+G29+G36+G38</f>
        <v>162245187.30000001</v>
      </c>
      <c r="H42" s="47">
        <f>H10+H11+H12+H13+H14+H15+H16+H17+H29+H35+H36+H38</f>
        <v>120898817.7</v>
      </c>
      <c r="I42" s="47">
        <f>I10+I11+I12+I13+I14+I15+I16+I17+I29+I35+I36+I38</f>
        <v>120898817.7</v>
      </c>
      <c r="J42" s="47">
        <f>I42-G42</f>
        <v>-41346369.600000009</v>
      </c>
      <c r="IK42" s="49"/>
    </row>
    <row r="43" spans="2:245" x14ac:dyDescent="0.2">
      <c r="B43" s="25" t="s">
        <v>46</v>
      </c>
      <c r="C43" s="26"/>
      <c r="D43" s="27"/>
      <c r="E43" s="32"/>
      <c r="F43" s="32"/>
      <c r="G43" s="32"/>
      <c r="H43" s="32"/>
      <c r="I43" s="32"/>
      <c r="J43" s="32"/>
    </row>
    <row r="44" spans="2:245" ht="8.1" customHeight="1" x14ac:dyDescent="0.2">
      <c r="B44" s="42"/>
      <c r="C44" s="43"/>
      <c r="D44" s="44"/>
      <c r="E44" s="32"/>
      <c r="F44" s="32"/>
      <c r="G44" s="32"/>
      <c r="H44" s="32"/>
      <c r="I44" s="32"/>
      <c r="J44" s="32"/>
    </row>
    <row r="45" spans="2:245" x14ac:dyDescent="0.2">
      <c r="B45" s="25" t="s">
        <v>47</v>
      </c>
      <c r="C45" s="26"/>
      <c r="D45" s="27"/>
      <c r="E45" s="32"/>
      <c r="F45" s="32"/>
      <c r="G45" s="32"/>
      <c r="H45" s="32"/>
      <c r="I45" s="32"/>
      <c r="J45" s="32"/>
    </row>
    <row r="46" spans="2:245" x14ac:dyDescent="0.2">
      <c r="B46" s="29"/>
      <c r="C46" s="30" t="s">
        <v>48</v>
      </c>
      <c r="D46" s="31"/>
      <c r="E46" s="32">
        <f>E47+E48+E49+E50+E51+E52+E53+E54</f>
        <v>79586226.400000006</v>
      </c>
      <c r="F46" s="32"/>
      <c r="G46" s="32">
        <f>G47+G48+G49+G50+G51+G52+G53+G54</f>
        <v>79586226.400000006</v>
      </c>
      <c r="H46" s="32">
        <f>H47+H48+H49+H50+H51+H52+H53+H54</f>
        <v>56546375.399999991</v>
      </c>
      <c r="I46" s="32">
        <f>I47+I48+I49+I50+I51+I52+I53+I54</f>
        <v>56546375.399999991</v>
      </c>
      <c r="J46" s="32">
        <f t="shared" si="1"/>
        <v>-23039851.000000015</v>
      </c>
    </row>
    <row r="47" spans="2:245" x14ac:dyDescent="0.2">
      <c r="B47" s="29"/>
      <c r="C47" s="37"/>
      <c r="D47" s="38" t="s">
        <v>49</v>
      </c>
      <c r="E47" s="32">
        <v>38931340.700000003</v>
      </c>
      <c r="F47" s="32"/>
      <c r="G47" s="32">
        <f>E47+F47</f>
        <v>38931340.700000003</v>
      </c>
      <c r="H47" s="34">
        <v>26115404.5</v>
      </c>
      <c r="I47" s="32">
        <f>H47</f>
        <v>26115404.5</v>
      </c>
      <c r="J47" s="32">
        <f t="shared" si="1"/>
        <v>-12815936.200000003</v>
      </c>
    </row>
    <row r="48" spans="2:245" x14ac:dyDescent="0.2">
      <c r="B48" s="29"/>
      <c r="C48" s="37"/>
      <c r="D48" s="38" t="s">
        <v>50</v>
      </c>
      <c r="E48" s="32">
        <v>10801586.5</v>
      </c>
      <c r="F48" s="32"/>
      <c r="G48" s="32">
        <f t="shared" ref="G48:G59" si="3">E48+F48</f>
        <v>10801586.5</v>
      </c>
      <c r="H48" s="34">
        <v>7558713.9000000004</v>
      </c>
      <c r="I48" s="32">
        <f t="shared" ref="I48:I56" si="4">H48</f>
        <v>7558713.9000000004</v>
      </c>
      <c r="J48" s="32">
        <f t="shared" si="1"/>
        <v>-3242872.5999999996</v>
      </c>
    </row>
    <row r="49" spans="2:245" x14ac:dyDescent="0.2">
      <c r="B49" s="29"/>
      <c r="C49" s="37"/>
      <c r="D49" s="38" t="s">
        <v>51</v>
      </c>
      <c r="E49" s="32">
        <v>6492623</v>
      </c>
      <c r="F49" s="32"/>
      <c r="G49" s="32">
        <f t="shared" si="3"/>
        <v>6492623</v>
      </c>
      <c r="H49" s="34">
        <v>5332770.4000000004</v>
      </c>
      <c r="I49" s="32">
        <f t="shared" si="4"/>
        <v>5332770.4000000004</v>
      </c>
      <c r="J49" s="32">
        <f t="shared" si="1"/>
        <v>-1159852.5999999996</v>
      </c>
    </row>
    <row r="50" spans="2:245" ht="18" x14ac:dyDescent="0.2">
      <c r="B50" s="29"/>
      <c r="C50" s="37"/>
      <c r="D50" s="38" t="s">
        <v>52</v>
      </c>
      <c r="E50" s="32">
        <v>12111444.5</v>
      </c>
      <c r="F50" s="32"/>
      <c r="G50" s="32">
        <f t="shared" si="3"/>
        <v>12111444.5</v>
      </c>
      <c r="H50" s="34">
        <v>9104124</v>
      </c>
      <c r="I50" s="32">
        <f t="shared" si="4"/>
        <v>9104124</v>
      </c>
      <c r="J50" s="32">
        <f t="shared" si="1"/>
        <v>-3007320.5</v>
      </c>
    </row>
    <row r="51" spans="2:245" x14ac:dyDescent="0.2">
      <c r="B51" s="29"/>
      <c r="C51" s="37"/>
      <c r="D51" s="38" t="s">
        <v>53</v>
      </c>
      <c r="E51" s="32">
        <v>2606844.5</v>
      </c>
      <c r="F51" s="32"/>
      <c r="G51" s="32">
        <f t="shared" si="3"/>
        <v>2606844.5</v>
      </c>
      <c r="H51" s="34">
        <v>1908596.3</v>
      </c>
      <c r="I51" s="32">
        <f t="shared" si="4"/>
        <v>1908596.3</v>
      </c>
      <c r="J51" s="32">
        <f t="shared" si="1"/>
        <v>-698248.2</v>
      </c>
    </row>
    <row r="52" spans="2:245" x14ac:dyDescent="0.2">
      <c r="B52" s="29"/>
      <c r="C52" s="37"/>
      <c r="D52" s="38" t="s">
        <v>54</v>
      </c>
      <c r="E52" s="32">
        <v>801290.2</v>
      </c>
      <c r="F52" s="32"/>
      <c r="G52" s="32">
        <f t="shared" si="3"/>
        <v>801290.2</v>
      </c>
      <c r="H52" s="34">
        <v>553721.1</v>
      </c>
      <c r="I52" s="32">
        <f t="shared" si="4"/>
        <v>553721.1</v>
      </c>
      <c r="J52" s="32">
        <f t="shared" si="1"/>
        <v>-247569.09999999998</v>
      </c>
    </row>
    <row r="53" spans="2:245" ht="18" x14ac:dyDescent="0.2">
      <c r="B53" s="29"/>
      <c r="C53" s="37"/>
      <c r="D53" s="38" t="s">
        <v>55</v>
      </c>
      <c r="E53" s="32">
        <v>513783</v>
      </c>
      <c r="F53" s="32"/>
      <c r="G53" s="32">
        <f t="shared" si="3"/>
        <v>513783</v>
      </c>
      <c r="H53" s="34">
        <v>460689.4</v>
      </c>
      <c r="I53" s="32">
        <f t="shared" si="4"/>
        <v>460689.4</v>
      </c>
      <c r="J53" s="32">
        <f t="shared" si="1"/>
        <v>-53093.599999999977</v>
      </c>
    </row>
    <row r="54" spans="2:245" x14ac:dyDescent="0.2">
      <c r="B54" s="29"/>
      <c r="C54" s="37"/>
      <c r="D54" s="38" t="s">
        <v>56</v>
      </c>
      <c r="E54" s="32">
        <v>7327314</v>
      </c>
      <c r="F54" s="32"/>
      <c r="G54" s="32">
        <f t="shared" si="3"/>
        <v>7327314</v>
      </c>
      <c r="H54" s="34">
        <v>5512355.7999999998</v>
      </c>
      <c r="I54" s="32">
        <f t="shared" si="4"/>
        <v>5512355.7999999998</v>
      </c>
      <c r="J54" s="32">
        <f t="shared" si="1"/>
        <v>-1814958.2000000002</v>
      </c>
    </row>
    <row r="55" spans="2:245" x14ac:dyDescent="0.2">
      <c r="B55" s="29"/>
      <c r="C55" s="30" t="s">
        <v>57</v>
      </c>
      <c r="D55" s="31"/>
      <c r="E55" s="32">
        <f>E56+E57+E58+E59</f>
        <v>15657203.700000001</v>
      </c>
      <c r="F55" s="32"/>
      <c r="G55" s="32">
        <f t="shared" si="3"/>
        <v>15657203.700000001</v>
      </c>
      <c r="H55" s="32">
        <f>H56+H57+H58+H59</f>
        <v>11021316</v>
      </c>
      <c r="I55" s="32">
        <f t="shared" si="4"/>
        <v>11021316</v>
      </c>
      <c r="J55" s="32">
        <f t="shared" si="1"/>
        <v>-4635887.7000000011</v>
      </c>
    </row>
    <row r="56" spans="2:245" x14ac:dyDescent="0.2">
      <c r="B56" s="29"/>
      <c r="C56" s="37"/>
      <c r="D56" s="38" t="s">
        <v>58</v>
      </c>
      <c r="E56" s="32">
        <v>9872315.3000000007</v>
      </c>
      <c r="F56" s="32"/>
      <c r="G56" s="32">
        <f t="shared" si="3"/>
        <v>9872315.3000000007</v>
      </c>
      <c r="H56" s="34">
        <v>6702344.2999999998</v>
      </c>
      <c r="I56" s="32">
        <f t="shared" si="4"/>
        <v>6702344.2999999998</v>
      </c>
      <c r="J56" s="32">
        <f t="shared" si="1"/>
        <v>-3169971.0000000009</v>
      </c>
      <c r="IK56" s="50"/>
    </row>
    <row r="57" spans="2:245" x14ac:dyDescent="0.2">
      <c r="B57" s="29"/>
      <c r="C57" s="37"/>
      <c r="D57" s="38" t="s">
        <v>59</v>
      </c>
      <c r="E57" s="32"/>
      <c r="F57" s="32"/>
      <c r="G57" s="32">
        <f t="shared" si="3"/>
        <v>0</v>
      </c>
      <c r="H57" s="32"/>
      <c r="I57" s="32"/>
      <c r="J57" s="32">
        <f t="shared" si="1"/>
        <v>0</v>
      </c>
    </row>
    <row r="58" spans="2:245" x14ac:dyDescent="0.2">
      <c r="B58" s="29"/>
      <c r="C58" s="37"/>
      <c r="D58" s="38" t="s">
        <v>60</v>
      </c>
      <c r="E58" s="32"/>
      <c r="F58" s="32"/>
      <c r="G58" s="32">
        <f t="shared" si="3"/>
        <v>0</v>
      </c>
      <c r="H58" s="32"/>
      <c r="I58" s="32"/>
      <c r="J58" s="32">
        <f t="shared" si="1"/>
        <v>0</v>
      </c>
    </row>
    <row r="59" spans="2:245" x14ac:dyDescent="0.2">
      <c r="B59" s="29"/>
      <c r="C59" s="37"/>
      <c r="D59" s="38" t="s">
        <v>61</v>
      </c>
      <c r="E59" s="32">
        <v>5784888.4000000004</v>
      </c>
      <c r="F59" s="32"/>
      <c r="G59" s="32">
        <f t="shared" si="3"/>
        <v>5784888.4000000004</v>
      </c>
      <c r="H59" s="34">
        <v>4318971.7</v>
      </c>
      <c r="I59" s="32">
        <f>H59</f>
        <v>4318971.7</v>
      </c>
      <c r="J59" s="32">
        <f t="shared" si="1"/>
        <v>-1465916.7000000002</v>
      </c>
    </row>
    <row r="60" spans="2:245" x14ac:dyDescent="0.2">
      <c r="B60" s="29"/>
      <c r="C60" s="30" t="s">
        <v>62</v>
      </c>
      <c r="D60" s="31"/>
      <c r="E60" s="32">
        <f>E61+E62</f>
        <v>0</v>
      </c>
      <c r="F60" s="32"/>
      <c r="G60" s="32">
        <f>G61+G62</f>
        <v>0</v>
      </c>
      <c r="H60" s="32"/>
      <c r="I60" s="32"/>
      <c r="J60" s="32">
        <f t="shared" si="1"/>
        <v>0</v>
      </c>
    </row>
    <row r="61" spans="2:245" x14ac:dyDescent="0.2">
      <c r="B61" s="29"/>
      <c r="C61" s="37"/>
      <c r="D61" s="38" t="s">
        <v>63</v>
      </c>
      <c r="E61" s="32"/>
      <c r="F61" s="32"/>
      <c r="G61" s="32"/>
      <c r="H61" s="32"/>
      <c r="I61" s="32"/>
      <c r="J61" s="32">
        <f t="shared" si="1"/>
        <v>0</v>
      </c>
    </row>
    <row r="62" spans="2:245" x14ac:dyDescent="0.2">
      <c r="B62" s="29"/>
      <c r="C62" s="37"/>
      <c r="D62" s="38" t="s">
        <v>64</v>
      </c>
      <c r="E62" s="32"/>
      <c r="F62" s="32"/>
      <c r="G62" s="32"/>
      <c r="H62" s="32"/>
      <c r="I62" s="32"/>
      <c r="J62" s="32">
        <f t="shared" si="1"/>
        <v>0</v>
      </c>
    </row>
    <row r="63" spans="2:245" x14ac:dyDescent="0.2">
      <c r="B63" s="29"/>
      <c r="C63" s="30" t="s">
        <v>65</v>
      </c>
      <c r="D63" s="31"/>
      <c r="E63" s="32"/>
      <c r="F63" s="32"/>
      <c r="G63" s="32"/>
      <c r="H63" s="32"/>
      <c r="I63" s="32"/>
      <c r="J63" s="32">
        <f t="shared" si="1"/>
        <v>0</v>
      </c>
    </row>
    <row r="64" spans="2:245" x14ac:dyDescent="0.2">
      <c r="B64" s="29"/>
      <c r="C64" s="30" t="s">
        <v>66</v>
      </c>
      <c r="D64" s="31"/>
      <c r="E64" s="32"/>
      <c r="F64" s="32"/>
      <c r="G64" s="32"/>
      <c r="H64" s="32"/>
      <c r="I64" s="32"/>
      <c r="J64" s="32">
        <f t="shared" si="1"/>
        <v>0</v>
      </c>
    </row>
    <row r="65" spans="2:245" ht="8.1" customHeight="1" x14ac:dyDescent="0.2">
      <c r="B65" s="42"/>
      <c r="C65" s="51"/>
      <c r="D65" s="52"/>
      <c r="E65" s="32"/>
      <c r="F65" s="32"/>
      <c r="G65" s="32"/>
      <c r="H65" s="32"/>
      <c r="I65" s="32"/>
      <c r="J65" s="32"/>
    </row>
    <row r="66" spans="2:245" s="48" customFormat="1" ht="15" x14ac:dyDescent="0.25">
      <c r="B66" s="25" t="s">
        <v>67</v>
      </c>
      <c r="C66" s="26"/>
      <c r="D66" s="27"/>
      <c r="E66" s="47">
        <f>E46+E55+E60+E63+E64</f>
        <v>95243430.100000009</v>
      </c>
      <c r="F66" s="47"/>
      <c r="G66" s="47">
        <f>G46+G55+G60+G63+G64</f>
        <v>95243430.100000009</v>
      </c>
      <c r="H66" s="47">
        <f>H46+H55+H60+H63+H64</f>
        <v>67567691.399999991</v>
      </c>
      <c r="I66" s="47">
        <f>I46+I55+I60+I63+I64</f>
        <v>67567691.399999991</v>
      </c>
      <c r="J66" s="47">
        <f>I66-E66</f>
        <v>-27675738.700000018</v>
      </c>
      <c r="IK66" s="49"/>
    </row>
    <row r="67" spans="2:245" ht="8.1" customHeight="1" x14ac:dyDescent="0.2">
      <c r="B67" s="42"/>
      <c r="C67" s="51"/>
      <c r="D67" s="52"/>
      <c r="E67" s="32"/>
      <c r="F67" s="32"/>
      <c r="G67" s="32"/>
      <c r="H67" s="32"/>
      <c r="I67" s="32"/>
      <c r="J67" s="32">
        <f t="shared" si="1"/>
        <v>0</v>
      </c>
    </row>
    <row r="68" spans="2:245" s="48" customFormat="1" ht="15" x14ac:dyDescent="0.25">
      <c r="B68" s="25" t="s">
        <v>68</v>
      </c>
      <c r="C68" s="26"/>
      <c r="D68" s="27"/>
      <c r="E68" s="47">
        <f>E69</f>
        <v>10909591.9</v>
      </c>
      <c r="F68" s="47"/>
      <c r="G68" s="47">
        <f>G69</f>
        <v>10909591.9</v>
      </c>
      <c r="H68" s="47">
        <f>H69</f>
        <v>2496152.7999999998</v>
      </c>
      <c r="I68" s="47">
        <f>I69</f>
        <v>2496152.7999999998</v>
      </c>
      <c r="J68" s="47">
        <f t="shared" si="1"/>
        <v>-8413439.1000000015</v>
      </c>
      <c r="IK68" s="49"/>
    </row>
    <row r="69" spans="2:245" x14ac:dyDescent="0.2">
      <c r="B69" s="29"/>
      <c r="C69" s="30" t="s">
        <v>69</v>
      </c>
      <c r="D69" s="31"/>
      <c r="E69" s="32">
        <v>10909591.9</v>
      </c>
      <c r="F69" s="32"/>
      <c r="G69" s="32">
        <f>+E69+F69</f>
        <v>10909591.9</v>
      </c>
      <c r="H69" s="34">
        <v>2496152.7999999998</v>
      </c>
      <c r="I69" s="32">
        <f>H69</f>
        <v>2496152.7999999998</v>
      </c>
      <c r="J69" s="32">
        <f t="shared" si="1"/>
        <v>-8413439.1000000015</v>
      </c>
    </row>
    <row r="70" spans="2:245" ht="1.5" customHeight="1" x14ac:dyDescent="0.2">
      <c r="B70" s="42"/>
      <c r="C70" s="51"/>
      <c r="D70" s="52"/>
      <c r="E70" s="32"/>
      <c r="F70" s="32"/>
      <c r="G70" s="32"/>
      <c r="H70" s="32"/>
      <c r="I70" s="32"/>
      <c r="J70" s="32">
        <f t="shared" si="1"/>
        <v>0</v>
      </c>
    </row>
    <row r="71" spans="2:245" s="48" customFormat="1" ht="15" x14ac:dyDescent="0.25">
      <c r="B71" s="25" t="s">
        <v>70</v>
      </c>
      <c r="C71" s="26"/>
      <c r="D71" s="27"/>
      <c r="E71" s="53">
        <f>+E42+E66+E68</f>
        <v>268398209.30000004</v>
      </c>
      <c r="F71" s="47"/>
      <c r="G71" s="47">
        <f>G42+G66+G68</f>
        <v>268398209.30000004</v>
      </c>
      <c r="H71" s="47">
        <f>H42+H66+H68</f>
        <v>190962661.90000001</v>
      </c>
      <c r="I71" s="47">
        <f>I42+I66+I68</f>
        <v>190962661.90000001</v>
      </c>
      <c r="J71" s="47">
        <f>I71-E71</f>
        <v>-77435547.400000036</v>
      </c>
      <c r="IK71" s="49"/>
    </row>
    <row r="72" spans="2:245" ht="8.1" customHeight="1" x14ac:dyDescent="0.2">
      <c r="B72" s="42"/>
      <c r="C72" s="51"/>
      <c r="D72" s="52"/>
      <c r="E72" s="32"/>
      <c r="F72" s="32"/>
      <c r="G72" s="32"/>
      <c r="H72" s="32"/>
      <c r="I72" s="32"/>
      <c r="J72" s="32"/>
    </row>
    <row r="73" spans="2:245" x14ac:dyDescent="0.2">
      <c r="B73" s="29"/>
      <c r="C73" s="26" t="s">
        <v>71</v>
      </c>
      <c r="D73" s="27"/>
      <c r="E73" s="32"/>
      <c r="F73" s="32"/>
      <c r="G73" s="32"/>
      <c r="H73" s="32"/>
      <c r="I73" s="32"/>
      <c r="J73" s="32"/>
    </row>
    <row r="74" spans="2:245" ht="18.75" customHeight="1" x14ac:dyDescent="0.2">
      <c r="B74" s="29"/>
      <c r="C74" s="35" t="s">
        <v>72</v>
      </c>
      <c r="D74" s="54"/>
      <c r="E74" s="32">
        <v>10909591.9</v>
      </c>
      <c r="F74" s="32"/>
      <c r="G74" s="32">
        <f>+E74+F74</f>
        <v>10909591.9</v>
      </c>
      <c r="H74" s="34">
        <v>2496152.7999999998</v>
      </c>
      <c r="I74" s="32">
        <f>H74</f>
        <v>2496152.7999999998</v>
      </c>
      <c r="J74" s="47">
        <f>I74-E74</f>
        <v>-8413439.1000000015</v>
      </c>
    </row>
    <row r="75" spans="2:245" ht="18.75" customHeight="1" x14ac:dyDescent="0.2">
      <c r="B75" s="29"/>
      <c r="C75" s="35" t="s">
        <v>73</v>
      </c>
      <c r="D75" s="54"/>
      <c r="E75" s="32"/>
      <c r="F75" s="32"/>
      <c r="G75" s="32"/>
      <c r="H75" s="32"/>
      <c r="I75" s="32"/>
      <c r="J75" s="32"/>
    </row>
    <row r="76" spans="2:245" x14ac:dyDescent="0.2">
      <c r="B76" s="55"/>
      <c r="C76" s="56" t="s">
        <v>74</v>
      </c>
      <c r="D76" s="57"/>
      <c r="E76" s="58">
        <f>E74+E75</f>
        <v>10909591.9</v>
      </c>
      <c r="F76" s="58"/>
      <c r="G76" s="58">
        <f>G74+G75</f>
        <v>10909591.9</v>
      </c>
      <c r="H76" s="58">
        <f>H74+H75</f>
        <v>2496152.7999999998</v>
      </c>
      <c r="I76" s="58">
        <f>I74+I75</f>
        <v>2496152.7999999998</v>
      </c>
      <c r="J76" s="59">
        <f>I76-E76</f>
        <v>-8413439.1000000015</v>
      </c>
    </row>
    <row r="77" spans="2:245" ht="8.1" customHeight="1" x14ac:dyDescent="0.2"/>
    <row r="78" spans="2:245" hidden="1" x14ac:dyDescent="0.2"/>
    <row r="79" spans="2:245" hidden="1" x14ac:dyDescent="0.2">
      <c r="C79" s="2"/>
      <c r="D79" s="2"/>
    </row>
    <row r="80" spans="2:245" x14ac:dyDescent="0.2">
      <c r="E80" s="61"/>
    </row>
    <row r="81" s="2" customFormat="1" x14ac:dyDescent="0.2"/>
    <row r="82" s="2" customFormat="1" x14ac:dyDescent="0.2"/>
  </sheetData>
  <mergeCells count="42">
    <mergeCell ref="C73:D73"/>
    <mergeCell ref="C74:D74"/>
    <mergeCell ref="C75:D75"/>
    <mergeCell ref="C76:D76"/>
    <mergeCell ref="C67:D67"/>
    <mergeCell ref="B68:D68"/>
    <mergeCell ref="C69:D69"/>
    <mergeCell ref="C70:D70"/>
    <mergeCell ref="B71:D71"/>
    <mergeCell ref="C72:D72"/>
    <mergeCell ref="C55:D55"/>
    <mergeCell ref="C60:D60"/>
    <mergeCell ref="C63:D63"/>
    <mergeCell ref="C64:D64"/>
    <mergeCell ref="C65:D65"/>
    <mergeCell ref="B66:D66"/>
    <mergeCell ref="C36:D36"/>
    <mergeCell ref="C38:D38"/>
    <mergeCell ref="B42:D42"/>
    <mergeCell ref="B43:D43"/>
    <mergeCell ref="B45:D45"/>
    <mergeCell ref="C46:D46"/>
    <mergeCell ref="C14:D14"/>
    <mergeCell ref="C15:D15"/>
    <mergeCell ref="C16:D16"/>
    <mergeCell ref="C17:D17"/>
    <mergeCell ref="C29:D29"/>
    <mergeCell ref="C35:D35"/>
    <mergeCell ref="B8:D8"/>
    <mergeCell ref="B9:D9"/>
    <mergeCell ref="C10:D10"/>
    <mergeCell ref="C11:D11"/>
    <mergeCell ref="C12:D12"/>
    <mergeCell ref="C13:D13"/>
    <mergeCell ref="B1:J1"/>
    <mergeCell ref="B2:J2"/>
    <mergeCell ref="B3:J3"/>
    <mergeCell ref="B4:J4"/>
    <mergeCell ref="B5:J5"/>
    <mergeCell ref="B6:D7"/>
    <mergeCell ref="E6:I6"/>
    <mergeCell ref="J6:J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cp:lastPrinted>2020-10-29T17:53:49Z</cp:lastPrinted>
  <dcterms:created xsi:type="dcterms:W3CDTF">2020-10-29T17:53:33Z</dcterms:created>
  <dcterms:modified xsi:type="dcterms:W3CDTF">2020-10-29T17:54:01Z</dcterms:modified>
</cp:coreProperties>
</file>