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F99BB5BF-C529-4734-AC1F-5C5BA7F9657D}" xr6:coauthVersionLast="46" xr6:coauthVersionMax="46" xr10:uidLastSave="{00000000-0000-0000-0000-000000000000}"/>
  <bookViews>
    <workbookView xWindow="0" yWindow="1560" windowWidth="20490" windowHeight="5460" xr2:uid="{037BCC4F-32E0-4DF1-A43B-1758E68C34C3}"/>
  </bookViews>
  <sheets>
    <sheet name="Formato 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J76" i="1" s="1"/>
  <c r="H76" i="1"/>
  <c r="E76" i="1"/>
  <c r="J74" i="1"/>
  <c r="I74" i="1"/>
  <c r="G74" i="1"/>
  <c r="G76" i="1" s="1"/>
  <c r="J70" i="1"/>
  <c r="I69" i="1"/>
  <c r="I68" i="1" s="1"/>
  <c r="J68" i="1" s="1"/>
  <c r="G69" i="1"/>
  <c r="H68" i="1"/>
  <c r="G68" i="1"/>
  <c r="E68" i="1"/>
  <c r="J67" i="1"/>
  <c r="J64" i="1"/>
  <c r="J63" i="1"/>
  <c r="J62" i="1"/>
  <c r="J61" i="1"/>
  <c r="G60" i="1"/>
  <c r="E60" i="1"/>
  <c r="J60" i="1" s="1"/>
  <c r="I59" i="1"/>
  <c r="J59" i="1" s="1"/>
  <c r="G59" i="1"/>
  <c r="J58" i="1"/>
  <c r="G58" i="1"/>
  <c r="J57" i="1"/>
  <c r="G57" i="1"/>
  <c r="I56" i="1"/>
  <c r="J56" i="1" s="1"/>
  <c r="G56" i="1"/>
  <c r="H55" i="1"/>
  <c r="I55" i="1" s="1"/>
  <c r="J55" i="1" s="1"/>
  <c r="E55" i="1"/>
  <c r="G55" i="1" s="1"/>
  <c r="I54" i="1"/>
  <c r="J54" i="1" s="1"/>
  <c r="G54" i="1"/>
  <c r="J53" i="1"/>
  <c r="I53" i="1"/>
  <c r="G53" i="1"/>
  <c r="I52" i="1"/>
  <c r="J52" i="1" s="1"/>
  <c r="G52" i="1"/>
  <c r="J51" i="1"/>
  <c r="I51" i="1"/>
  <c r="G51" i="1"/>
  <c r="I50" i="1"/>
  <c r="J50" i="1" s="1"/>
  <c r="G50" i="1"/>
  <c r="J49" i="1"/>
  <c r="I49" i="1"/>
  <c r="G49" i="1"/>
  <c r="I48" i="1"/>
  <c r="I46" i="1" s="1"/>
  <c r="G48" i="1"/>
  <c r="J47" i="1"/>
  <c r="I47" i="1"/>
  <c r="G47" i="1"/>
  <c r="H46" i="1"/>
  <c r="G46" i="1"/>
  <c r="E46" i="1"/>
  <c r="E66" i="1" s="1"/>
  <c r="I40" i="1"/>
  <c r="J40" i="1" s="1"/>
  <c r="G40" i="1"/>
  <c r="J39" i="1"/>
  <c r="G39" i="1"/>
  <c r="H38" i="1"/>
  <c r="I38" i="1" s="1"/>
  <c r="J38" i="1" s="1"/>
  <c r="E38" i="1"/>
  <c r="G38" i="1" s="1"/>
  <c r="I37" i="1"/>
  <c r="J37" i="1" s="1"/>
  <c r="J36" i="1" s="1"/>
  <c r="G37" i="1"/>
  <c r="H36" i="1"/>
  <c r="I36" i="1" s="1"/>
  <c r="G36" i="1"/>
  <c r="E36" i="1"/>
  <c r="J35" i="1"/>
  <c r="G35" i="1"/>
  <c r="I34" i="1"/>
  <c r="J34" i="1" s="1"/>
  <c r="G34" i="1"/>
  <c r="J33" i="1"/>
  <c r="I33" i="1"/>
  <c r="G33" i="1"/>
  <c r="I32" i="1"/>
  <c r="J32" i="1" s="1"/>
  <c r="G32" i="1"/>
  <c r="J31" i="1"/>
  <c r="I31" i="1"/>
  <c r="G31" i="1"/>
  <c r="I30" i="1"/>
  <c r="J30" i="1" s="1"/>
  <c r="G30" i="1"/>
  <c r="H29" i="1"/>
  <c r="I29" i="1" s="1"/>
  <c r="J29" i="1" s="1"/>
  <c r="E29" i="1"/>
  <c r="G29" i="1" s="1"/>
  <c r="I28" i="1"/>
  <c r="J28" i="1" s="1"/>
  <c r="G28" i="1"/>
  <c r="J27" i="1"/>
  <c r="I27" i="1"/>
  <c r="G27" i="1"/>
  <c r="J26" i="1"/>
  <c r="G26" i="1"/>
  <c r="J25" i="1"/>
  <c r="G25" i="1"/>
  <c r="J24" i="1"/>
  <c r="G24" i="1"/>
  <c r="I23" i="1"/>
  <c r="J23" i="1" s="1"/>
  <c r="G23" i="1"/>
  <c r="J22" i="1"/>
  <c r="G22" i="1"/>
  <c r="J21" i="1"/>
  <c r="I21" i="1"/>
  <c r="G21" i="1"/>
  <c r="I20" i="1"/>
  <c r="J20" i="1" s="1"/>
  <c r="G20" i="1"/>
  <c r="I19" i="1"/>
  <c r="J19" i="1" s="1"/>
  <c r="G19" i="1"/>
  <c r="I18" i="1"/>
  <c r="J18" i="1" s="1"/>
  <c r="G18" i="1"/>
  <c r="H17" i="1"/>
  <c r="E17" i="1"/>
  <c r="G17" i="1" s="1"/>
  <c r="J16" i="1"/>
  <c r="G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0" i="1"/>
  <c r="G10" i="1"/>
  <c r="H66" i="1" l="1"/>
  <c r="H42" i="1"/>
  <c r="H71" i="1" s="1"/>
  <c r="G42" i="1"/>
  <c r="I66" i="1"/>
  <c r="J66" i="1" s="1"/>
  <c r="J46" i="1"/>
  <c r="G66" i="1"/>
  <c r="J69" i="1"/>
  <c r="J48" i="1"/>
  <c r="E42" i="1"/>
  <c r="E71" i="1" s="1"/>
  <c r="I17" i="1"/>
  <c r="J17" i="1" s="1"/>
  <c r="J10" i="1"/>
  <c r="I42" i="1" l="1"/>
  <c r="G71" i="1"/>
  <c r="I71" i="1" l="1"/>
  <c r="J71" i="1" s="1"/>
  <c r="J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<sst xmlns="http://schemas.openxmlformats.org/spreadsheetml/2006/main" count="75" uniqueCount="75">
  <si>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</si>
  <si>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Sector Central del Poder Ejecutivo del Gobierno del Estado de México</t>
  </si>
  <si>
    <t>Estado Analítico de Ingresos Detallado - LDF</t>
  </si>
  <si>
    <t>Del 1 de enero al 31 de Diciembre de 2020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</si>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</sst>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-;\-* #,##0.0_-;_-* &quot;-&quot;?_-;_-@_-"/>
    <numFmt numFmtId="165" formatCode="#,##0.0_ ;\-#,##0.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HelveticaNeueLT Std"/>
      <family val="2"/>
    </font>
    <font>
      <sz val="10"/>
      <name val="HelveticaNeueLT Std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2" fillId="0" borderId="0" xfId="0" applyNumberFormat="1" applyFont="1"/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4" fontId="5" fillId="0" borderId="0" xfId="0" applyNumberFormat="1" applyFont="1"/>
    <xf numFmtId="164" fontId="3" fillId="0" borderId="11" xfId="0" applyNumberFormat="1" applyFont="1" applyBorder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4" fontId="6" fillId="0" borderId="0" xfId="0" applyNumberFormat="1" applyFont="1" applyAlignment="1">
      <alignment wrapText="1"/>
    </xf>
    <xf numFmtId="165" fontId="3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D2E7D-92EE-4445-903D-BECC7BDD8781}">
  <sheetPr>
    <tabColor rgb="FF92D050"/>
    <pageSetUpPr fitToPage="1"/>
  </sheetPr>
  <dimension ref="A1:WVS83"/>
  <sheetViews>
    <sheetView showGridLines="0" tabSelected="1" zoomScale="120" zoomScaleNormal="120" workbookViewId="0"/>
  </sheetViews>
  <sheetFormatPr baseColWidth="10" defaultColWidth="0" defaultRowHeight="14.25" zeroHeight="1" x14ac:dyDescent="0.2"/>
  <cols>
    <col min="1" max="2" width="2.7109375" style="1" customWidth="1"/>
    <col min="3" max="3" width="2.7109375" style="24" customWidth="1"/>
    <col min="4" max="4" width="50.7109375" style="24" customWidth="1"/>
    <col min="5" max="7" width="12.7109375" style="1" customWidth="1"/>
    <col min="8" max="8" width="14.7109375" style="1" customWidth="1"/>
    <col min="9" max="9" width="12.7109375" style="1" customWidth="1"/>
    <col min="10" max="10" width="14.7109375" style="1" customWidth="1"/>
    <col min="11" max="67" width="11.42578125" style="1" customWidth="1"/>
    <col min="68" max="68" width="10" style="1" customWidth="1"/>
    <col min="69" max="69" width="8.5703125" style="1" customWidth="1"/>
    <col min="70" max="70" width="5.5703125" style="1" customWidth="1"/>
    <col min="71" max="71" width="9.85546875" style="1" customWidth="1"/>
    <col min="72" max="72" width="7.42578125" style="1" customWidth="1"/>
    <col min="73" max="73" width="7.5703125" style="1" customWidth="1"/>
    <col min="74" max="74" width="8.7109375" style="1" customWidth="1"/>
    <col min="75" max="75" width="9" style="1" customWidth="1"/>
    <col min="76" max="76" width="10.85546875" style="1" customWidth="1"/>
    <col min="77" max="78" width="18" style="1" customWidth="1"/>
    <col min="79" max="79" width="10.5703125" style="1" customWidth="1"/>
    <col min="80" max="80" width="10" style="1" customWidth="1"/>
    <col min="81" max="81" width="14.85546875" style="1" customWidth="1"/>
    <col min="82" max="82" width="14" style="1" customWidth="1"/>
    <col min="83" max="83" width="10.140625" style="1" customWidth="1"/>
    <col min="84" max="84" width="10" style="1" customWidth="1"/>
    <col min="85" max="85" width="10.28515625" style="1" customWidth="1"/>
    <col min="86" max="86" width="10.140625" style="1" customWidth="1"/>
    <col min="87" max="87" width="11.28515625" style="1" customWidth="1"/>
    <col min="88" max="88" width="8.42578125" style="1" customWidth="1"/>
    <col min="89" max="89" width="9.7109375" style="1" customWidth="1"/>
    <col min="90" max="90" width="10.7109375" style="1" customWidth="1"/>
    <col min="91" max="91" width="9.7109375" style="1" customWidth="1"/>
    <col min="92" max="92" width="10.85546875" style="1" customWidth="1"/>
    <col min="93" max="93" width="17" style="1" customWidth="1"/>
    <col min="94" max="94" width="13.28515625" style="1" customWidth="1"/>
    <col min="95" max="95" width="10.140625" style="1" customWidth="1"/>
    <col min="96" max="96" width="11.140625" style="1" customWidth="1"/>
    <col min="97" max="97" width="8.140625" style="1" customWidth="1"/>
    <col min="98" max="98" width="11.28515625" style="1" customWidth="1"/>
    <col min="99" max="99" width="8.42578125" style="1" customWidth="1"/>
    <col min="100" max="100" width="19.28515625" style="1" customWidth="1"/>
    <col min="101" max="101" width="14.140625" style="1" customWidth="1"/>
    <col min="102" max="102" width="9.7109375" style="1" customWidth="1"/>
    <col min="103" max="103" width="15.28515625" style="1" customWidth="1"/>
    <col min="104" max="104" width="12.28515625" style="1" customWidth="1"/>
    <col min="105" max="105" width="10.28515625" style="1" customWidth="1"/>
    <col min="106" max="106" width="9.85546875" style="1" customWidth="1"/>
    <col min="107" max="107" width="11.140625" style="1" customWidth="1"/>
    <col min="108" max="108" width="10.140625" style="1" customWidth="1"/>
    <col min="109" max="109" width="11.85546875" style="1" customWidth="1"/>
    <col min="110" max="110" width="11.28515625" style="1" customWidth="1"/>
    <col min="111" max="111" width="10.7109375" style="1" customWidth="1"/>
    <col min="112" max="112" width="9.5703125" style="1" customWidth="1"/>
    <col min="113" max="113" width="6.140625" style="1" customWidth="1"/>
    <col min="114" max="114" width="9.85546875" style="1" customWidth="1"/>
    <col min="115" max="115" width="10.7109375" style="1" customWidth="1"/>
    <col min="116" max="116" width="12.28515625" style="1" customWidth="1"/>
    <col min="117" max="117" width="9.42578125" style="1" customWidth="1"/>
    <col min="118" max="118" width="11.5703125" style="1" customWidth="1"/>
    <col min="119" max="119" width="8.42578125" style="1" customWidth="1"/>
    <col min="120" max="120" width="11.42578125" style="1" customWidth="1"/>
    <col min="121" max="122" width="9.7109375" style="1" customWidth="1"/>
    <col min="123" max="123" width="9.85546875" style="1" customWidth="1"/>
    <col min="124" max="124" width="12" style="1" customWidth="1"/>
    <col min="125" max="125" width="10.85546875" style="1" customWidth="1"/>
    <col min="126" max="126" width="10.28515625" style="1" customWidth="1"/>
    <col min="127" max="127" width="9" style="1" customWidth="1"/>
    <col min="128" max="128" width="6" style="1" customWidth="1"/>
    <col min="129" max="129" width="5.85546875" style="1" customWidth="1"/>
    <col min="130" max="130" width="13.7109375" style="1" customWidth="1"/>
    <col min="131" max="131" width="11.140625" style="1" customWidth="1"/>
    <col min="132" max="132" width="8.7109375" style="1" customWidth="1"/>
    <col min="133" max="133" width="19.7109375" style="1" customWidth="1"/>
    <col min="134" max="134" width="22.140625" style="1" customWidth="1"/>
    <col min="135" max="135" width="18" style="1" customWidth="1"/>
    <col min="136" max="136" width="15.7109375" style="1" customWidth="1"/>
    <col min="137" max="137" width="16.28515625" style="1" customWidth="1"/>
    <col min="138" max="138" width="12" style="1" customWidth="1"/>
    <col min="139" max="139" width="15.85546875" style="1" customWidth="1"/>
    <col min="140" max="140" width="13.7109375" style="1" customWidth="1"/>
    <col min="141" max="141" width="11.28515625" style="1" customWidth="1"/>
    <col min="142" max="142" width="21" style="1" customWidth="1"/>
    <col min="143" max="143" width="16.28515625" style="1" customWidth="1"/>
    <col min="144" max="144" width="16.140625" style="1" customWidth="1"/>
    <col min="145" max="145" width="12.85546875" style="1" customWidth="1"/>
    <col min="146" max="146" width="9.85546875" style="1" customWidth="1"/>
    <col min="147" max="147" width="13.140625" style="1" customWidth="1"/>
    <col min="148" max="148" width="11.7109375" style="1" customWidth="1"/>
    <col min="149" max="149" width="12.28515625" style="1" customWidth="1"/>
    <col min="150" max="150" width="13.42578125" style="1" customWidth="1"/>
    <col min="151" max="151" width="12.5703125" style="1" customWidth="1"/>
    <col min="152" max="152" width="13.28515625" style="1" customWidth="1"/>
    <col min="153" max="153" width="10" style="1" customWidth="1"/>
    <col min="154" max="154" width="15.42578125" style="1" customWidth="1"/>
    <col min="155" max="155" width="12.85546875" style="1" customWidth="1"/>
    <col min="156" max="156" width="8.42578125" style="1" customWidth="1"/>
    <col min="157" max="157" width="7.7109375" style="1" customWidth="1"/>
    <col min="158" max="158" width="8.28515625" style="1" customWidth="1"/>
    <col min="159" max="159" width="9.5703125" style="1" customWidth="1"/>
    <col min="160" max="160" width="14" style="1" customWidth="1"/>
    <col min="161" max="161" width="9.5703125" style="1" customWidth="1"/>
    <col min="162" max="162" width="9.85546875" style="1" customWidth="1"/>
    <col min="163" max="163" width="7.140625" style="1" customWidth="1"/>
    <col min="164" max="164" width="14.140625" style="1" customWidth="1"/>
    <col min="165" max="165" width="8.7109375" style="1" customWidth="1"/>
    <col min="166" max="166" width="10.7109375" style="1" customWidth="1"/>
    <col min="167" max="167" width="17.7109375" style="1" customWidth="1"/>
    <col min="168" max="169" width="11.140625" style="1" customWidth="1"/>
    <col min="170" max="170" width="14.7109375" style="1" customWidth="1"/>
    <col min="171" max="171" width="11.5703125" style="1" customWidth="1"/>
    <col min="172" max="172" width="9.140625" style="1" customWidth="1"/>
    <col min="173" max="173" width="10.5703125" style="1" customWidth="1"/>
    <col min="174" max="174" width="8" style="1" customWidth="1"/>
    <col min="175" max="175" width="7.140625" style="1" customWidth="1"/>
    <col min="176" max="176" width="5" style="1" customWidth="1"/>
    <col min="177" max="177" width="4" style="1" customWidth="1"/>
    <col min="178" max="178" width="7.5703125" style="1" customWidth="1"/>
    <col min="179" max="179" width="9.42578125" style="1" customWidth="1"/>
    <col min="180" max="180" width="7.5703125" style="1" customWidth="1"/>
    <col min="181" max="181" width="7" style="1" customWidth="1"/>
    <col min="182" max="182" width="7.42578125" style="1" customWidth="1"/>
    <col min="183" max="183" width="8.42578125" style="1" customWidth="1"/>
    <col min="184" max="184" width="8.7109375" style="1" customWidth="1"/>
    <col min="185" max="185" width="9.28515625" style="1" customWidth="1"/>
    <col min="186" max="186" width="8.5703125" style="1" customWidth="1"/>
    <col min="187" max="187" width="10" style="1" customWidth="1"/>
    <col min="188" max="188" width="10.42578125" style="1" customWidth="1"/>
    <col min="189" max="189" width="5.5703125" style="1" customWidth="1"/>
    <col min="190" max="190" width="5.140625" style="1" customWidth="1"/>
    <col min="191" max="191" width="6.28515625" style="1" customWidth="1"/>
    <col min="192" max="192" width="7" style="1" customWidth="1"/>
    <col min="193" max="193" width="8" style="1" customWidth="1"/>
    <col min="194" max="194" width="6.85546875" style="1" customWidth="1"/>
    <col min="195" max="195" width="7" style="1" customWidth="1"/>
    <col min="196" max="196" width="4.28515625" style="1" customWidth="1"/>
    <col min="197" max="197" width="8" style="1" customWidth="1"/>
    <col min="198" max="198" width="7.28515625" style="1" customWidth="1"/>
    <col min="199" max="199" width="6.85546875" style="1" customWidth="1"/>
    <col min="200" max="201" width="4" style="1" customWidth="1"/>
    <col min="202" max="202" width="5" style="1" customWidth="1"/>
    <col min="203" max="203" width="4.140625" style="1" customWidth="1"/>
    <col min="204" max="204" width="6.42578125" style="1" customWidth="1"/>
    <col min="205" max="205" width="7.5703125" style="1" customWidth="1"/>
    <col min="206" max="206" width="5.85546875" style="1" customWidth="1"/>
    <col min="207" max="207" width="4" style="1" customWidth="1"/>
    <col min="208" max="208" width="8.42578125" style="1" customWidth="1"/>
    <col min="209" max="209" width="4.85546875" style="1" customWidth="1"/>
    <col min="210" max="210" width="5" style="1" customWidth="1"/>
    <col min="211" max="211" width="6.28515625" style="1" customWidth="1"/>
    <col min="212" max="212" width="7.5703125" style="1" customWidth="1"/>
    <col min="213" max="213" width="8.140625" style="1" customWidth="1"/>
    <col min="214" max="214" width="7.28515625" style="1" customWidth="1"/>
    <col min="215" max="215" width="8.85546875" style="1" customWidth="1"/>
    <col min="216" max="216" width="10.140625" style="1" customWidth="1"/>
    <col min="217" max="217" width="7.28515625" style="1" customWidth="1"/>
    <col min="218" max="218" width="6.28515625" style="1" customWidth="1"/>
    <col min="219" max="219" width="5.85546875" style="1" customWidth="1"/>
    <col min="220" max="220" width="6.5703125" style="1" customWidth="1"/>
    <col min="221" max="221" width="7.5703125" style="1" customWidth="1"/>
    <col min="222" max="222" width="5.42578125" style="1" customWidth="1"/>
    <col min="223" max="223" width="4.85546875" style="1" customWidth="1"/>
    <col min="224" max="224" width="6.28515625" style="1" customWidth="1"/>
    <col min="225" max="226" width="7" style="1" customWidth="1"/>
    <col min="227" max="227" width="8" style="1" customWidth="1"/>
    <col min="228" max="228" width="5.7109375" style="1" customWidth="1"/>
    <col min="229" max="229" width="5.28515625" style="1" customWidth="1"/>
    <col min="230" max="230" width="8.85546875" style="1" customWidth="1"/>
    <col min="231" max="231" width="2.85546875" style="1" customWidth="1"/>
    <col min="232" max="232" width="13" style="11" customWidth="1"/>
    <col min="233" max="234" width="12.7109375" style="1" customWidth="1"/>
    <col min="235" max="235" width="14.7109375" style="1" customWidth="1"/>
    <col min="236" max="236" width="12.7109375" style="1" customWidth="1"/>
    <col min="237" max="237" width="14.7109375" style="1" customWidth="1"/>
    <col min="238" max="238" width="2.7109375" style="1" customWidth="1"/>
    <col min="239" max="240" width="11.42578125" style="1" hidden="1" customWidth="1"/>
    <col min="241" max="483" width="11.42578125" style="1" hidden="1"/>
    <col min="484" max="486" width="2.7109375" style="1" customWidth="1"/>
    <col min="487" max="487" width="50.7109375" style="1" customWidth="1"/>
    <col min="488" max="490" width="12.7109375" style="1" customWidth="1"/>
    <col min="491" max="491" width="14.7109375" style="1" customWidth="1"/>
    <col min="492" max="492" width="12.7109375" style="1" customWidth="1"/>
    <col min="493" max="493" width="14.7109375" style="1" customWidth="1"/>
    <col min="494" max="494" width="2.7109375" style="1" customWidth="1"/>
    <col min="495" max="496" width="11.42578125" style="1" hidden="1" customWidth="1"/>
    <col min="497" max="739" width="11.42578125" style="1" hidden="1"/>
    <col min="740" max="742" width="2.7109375" style="1" customWidth="1"/>
    <col min="743" max="743" width="50.7109375" style="1" customWidth="1"/>
    <col min="744" max="746" width="12.7109375" style="1" customWidth="1"/>
    <col min="747" max="747" width="14.7109375" style="1" customWidth="1"/>
    <col min="748" max="748" width="12.7109375" style="1" customWidth="1"/>
    <col min="749" max="749" width="14.7109375" style="1" customWidth="1"/>
    <col min="750" max="750" width="2.7109375" style="1" customWidth="1"/>
    <col min="751" max="752" width="11.42578125" style="1" hidden="1" customWidth="1"/>
    <col min="753" max="995" width="11.42578125" style="1" hidden="1"/>
    <col min="996" max="998" width="2.7109375" style="1" customWidth="1"/>
    <col min="999" max="999" width="50.7109375" style="1" customWidth="1"/>
    <col min="1000" max="1002" width="12.7109375" style="1" customWidth="1"/>
    <col min="1003" max="1003" width="14.7109375" style="1" customWidth="1"/>
    <col min="1004" max="1004" width="12.7109375" style="1" customWidth="1"/>
    <col min="1005" max="1005" width="14.7109375" style="1" customWidth="1"/>
    <col min="1006" max="1006" width="2.7109375" style="1" customWidth="1"/>
    <col min="1007" max="1008" width="11.42578125" style="1" hidden="1" customWidth="1"/>
    <col min="1009" max="1251" width="11.42578125" style="1" hidden="1"/>
    <col min="1252" max="1254" width="2.7109375" style="1" customWidth="1"/>
    <col min="1255" max="1255" width="50.7109375" style="1" customWidth="1"/>
    <col min="1256" max="1258" width="12.7109375" style="1" customWidth="1"/>
    <col min="1259" max="1259" width="14.7109375" style="1" customWidth="1"/>
    <col min="1260" max="1260" width="12.7109375" style="1" customWidth="1"/>
    <col min="1261" max="1261" width="14.7109375" style="1" customWidth="1"/>
    <col min="1262" max="1262" width="2.7109375" style="1" customWidth="1"/>
    <col min="1263" max="1264" width="11.42578125" style="1" hidden="1" customWidth="1"/>
    <col min="1265" max="1507" width="11.42578125" style="1" hidden="1"/>
    <col min="1508" max="1510" width="2.7109375" style="1" customWidth="1"/>
    <col min="1511" max="1511" width="50.7109375" style="1" customWidth="1"/>
    <col min="1512" max="1514" width="12.7109375" style="1" customWidth="1"/>
    <col min="1515" max="1515" width="14.7109375" style="1" customWidth="1"/>
    <col min="1516" max="1516" width="12.7109375" style="1" customWidth="1"/>
    <col min="1517" max="1517" width="14.7109375" style="1" customWidth="1"/>
    <col min="1518" max="1518" width="2.7109375" style="1" customWidth="1"/>
    <col min="1519" max="1520" width="11.42578125" style="1" hidden="1" customWidth="1"/>
    <col min="1521" max="1763" width="11.42578125" style="1" hidden="1"/>
    <col min="1764" max="1766" width="2.7109375" style="1" customWidth="1"/>
    <col min="1767" max="1767" width="50.7109375" style="1" customWidth="1"/>
    <col min="1768" max="1770" width="12.7109375" style="1" customWidth="1"/>
    <col min="1771" max="1771" width="14.7109375" style="1" customWidth="1"/>
    <col min="1772" max="1772" width="12.7109375" style="1" customWidth="1"/>
    <col min="1773" max="1773" width="14.7109375" style="1" customWidth="1"/>
    <col min="1774" max="1774" width="2.7109375" style="1" customWidth="1"/>
    <col min="1775" max="1776" width="11.42578125" style="1" hidden="1" customWidth="1"/>
    <col min="1777" max="2019" width="11.42578125" style="1" hidden="1"/>
    <col min="2020" max="2022" width="2.7109375" style="1" customWidth="1"/>
    <col min="2023" max="2023" width="50.7109375" style="1" customWidth="1"/>
    <col min="2024" max="2026" width="12.7109375" style="1" customWidth="1"/>
    <col min="2027" max="2027" width="14.7109375" style="1" customWidth="1"/>
    <col min="2028" max="2028" width="12.7109375" style="1" customWidth="1"/>
    <col min="2029" max="2029" width="14.7109375" style="1" customWidth="1"/>
    <col min="2030" max="2030" width="2.7109375" style="1" customWidth="1"/>
    <col min="2031" max="2032" width="11.42578125" style="1" hidden="1" customWidth="1"/>
    <col min="2033" max="2275" width="11.42578125" style="1" hidden="1"/>
    <col min="2276" max="2278" width="2.7109375" style="1" customWidth="1"/>
    <col min="2279" max="2279" width="50.7109375" style="1" customWidth="1"/>
    <col min="2280" max="2282" width="12.7109375" style="1" customWidth="1"/>
    <col min="2283" max="2283" width="14.7109375" style="1" customWidth="1"/>
    <col min="2284" max="2284" width="12.7109375" style="1" customWidth="1"/>
    <col min="2285" max="2285" width="14.7109375" style="1" customWidth="1"/>
    <col min="2286" max="2286" width="2.7109375" style="1" customWidth="1"/>
    <col min="2287" max="2288" width="11.42578125" style="1" hidden="1" customWidth="1"/>
    <col min="2289" max="2531" width="11.42578125" style="1" hidden="1"/>
    <col min="2532" max="2534" width="2.7109375" style="1" customWidth="1"/>
    <col min="2535" max="2535" width="50.7109375" style="1" customWidth="1"/>
    <col min="2536" max="2538" width="12.7109375" style="1" customWidth="1"/>
    <col min="2539" max="2539" width="14.7109375" style="1" customWidth="1"/>
    <col min="2540" max="2540" width="12.7109375" style="1" customWidth="1"/>
    <col min="2541" max="2541" width="14.7109375" style="1" customWidth="1"/>
    <col min="2542" max="2542" width="2.7109375" style="1" customWidth="1"/>
    <col min="2543" max="2544" width="11.42578125" style="1" hidden="1" customWidth="1"/>
    <col min="2545" max="2787" width="11.42578125" style="1" hidden="1"/>
    <col min="2788" max="2790" width="2.7109375" style="1" customWidth="1"/>
    <col min="2791" max="2791" width="50.7109375" style="1" customWidth="1"/>
    <col min="2792" max="2794" width="12.7109375" style="1" customWidth="1"/>
    <col min="2795" max="2795" width="14.7109375" style="1" customWidth="1"/>
    <col min="2796" max="2796" width="12.7109375" style="1" customWidth="1"/>
    <col min="2797" max="2797" width="14.7109375" style="1" customWidth="1"/>
    <col min="2798" max="2798" width="2.7109375" style="1" customWidth="1"/>
    <col min="2799" max="2800" width="11.42578125" style="1" hidden="1" customWidth="1"/>
    <col min="2801" max="3043" width="11.42578125" style="1" hidden="1"/>
    <col min="3044" max="3046" width="2.7109375" style="1" customWidth="1"/>
    <col min="3047" max="3047" width="50.7109375" style="1" customWidth="1"/>
    <col min="3048" max="3050" width="12.7109375" style="1" customWidth="1"/>
    <col min="3051" max="3051" width="14.7109375" style="1" customWidth="1"/>
    <col min="3052" max="3052" width="12.7109375" style="1" customWidth="1"/>
    <col min="3053" max="3053" width="14.7109375" style="1" customWidth="1"/>
    <col min="3054" max="3054" width="2.7109375" style="1" customWidth="1"/>
    <col min="3055" max="3056" width="11.42578125" style="1" hidden="1" customWidth="1"/>
    <col min="3057" max="3299" width="11.42578125" style="1" hidden="1"/>
    <col min="3300" max="3302" width="2.7109375" style="1" customWidth="1"/>
    <col min="3303" max="3303" width="50.7109375" style="1" customWidth="1"/>
    <col min="3304" max="3306" width="12.7109375" style="1" customWidth="1"/>
    <col min="3307" max="3307" width="14.7109375" style="1" customWidth="1"/>
    <col min="3308" max="3308" width="12.7109375" style="1" customWidth="1"/>
    <col min="3309" max="3309" width="14.7109375" style="1" customWidth="1"/>
    <col min="3310" max="3310" width="2.7109375" style="1" customWidth="1"/>
    <col min="3311" max="3312" width="11.42578125" style="1" hidden="1" customWidth="1"/>
    <col min="3313" max="3555" width="11.42578125" style="1" hidden="1"/>
    <col min="3556" max="3558" width="2.7109375" style="1" customWidth="1"/>
    <col min="3559" max="3559" width="50.7109375" style="1" customWidth="1"/>
    <col min="3560" max="3562" width="12.7109375" style="1" customWidth="1"/>
    <col min="3563" max="3563" width="14.7109375" style="1" customWidth="1"/>
    <col min="3564" max="3564" width="12.7109375" style="1" customWidth="1"/>
    <col min="3565" max="3565" width="14.7109375" style="1" customWidth="1"/>
    <col min="3566" max="3566" width="2.7109375" style="1" customWidth="1"/>
    <col min="3567" max="3568" width="11.42578125" style="1" hidden="1" customWidth="1"/>
    <col min="3569" max="3811" width="11.42578125" style="1" hidden="1"/>
    <col min="3812" max="3814" width="2.7109375" style="1" customWidth="1"/>
    <col min="3815" max="3815" width="50.7109375" style="1" customWidth="1"/>
    <col min="3816" max="3818" width="12.7109375" style="1" customWidth="1"/>
    <col min="3819" max="3819" width="14.7109375" style="1" customWidth="1"/>
    <col min="3820" max="3820" width="12.7109375" style="1" customWidth="1"/>
    <col min="3821" max="3821" width="14.7109375" style="1" customWidth="1"/>
    <col min="3822" max="3822" width="2.7109375" style="1" customWidth="1"/>
    <col min="3823" max="3824" width="11.42578125" style="1" hidden="1" customWidth="1"/>
    <col min="3825" max="4067" width="11.42578125" style="1" hidden="1"/>
    <col min="4068" max="4070" width="2.7109375" style="1" customWidth="1"/>
    <col min="4071" max="4071" width="50.7109375" style="1" customWidth="1"/>
    <col min="4072" max="4074" width="12.7109375" style="1" customWidth="1"/>
    <col min="4075" max="4075" width="14.7109375" style="1" customWidth="1"/>
    <col min="4076" max="4076" width="12.7109375" style="1" customWidth="1"/>
    <col min="4077" max="4077" width="14.7109375" style="1" customWidth="1"/>
    <col min="4078" max="4078" width="2.7109375" style="1" customWidth="1"/>
    <col min="4079" max="4080" width="11.42578125" style="1" hidden="1" customWidth="1"/>
    <col min="4081" max="4323" width="11.42578125" style="1" hidden="1"/>
    <col min="4324" max="4326" width="2.7109375" style="1" customWidth="1"/>
    <col min="4327" max="4327" width="50.7109375" style="1" customWidth="1"/>
    <col min="4328" max="4330" width="12.7109375" style="1" customWidth="1"/>
    <col min="4331" max="4331" width="14.7109375" style="1" customWidth="1"/>
    <col min="4332" max="4332" width="12.7109375" style="1" customWidth="1"/>
    <col min="4333" max="4333" width="14.7109375" style="1" customWidth="1"/>
    <col min="4334" max="4334" width="2.7109375" style="1" customWidth="1"/>
    <col min="4335" max="4336" width="11.42578125" style="1" hidden="1" customWidth="1"/>
    <col min="4337" max="4579" width="11.42578125" style="1" hidden="1"/>
    <col min="4580" max="4582" width="2.7109375" style="1" customWidth="1"/>
    <col min="4583" max="4583" width="50.7109375" style="1" customWidth="1"/>
    <col min="4584" max="4586" width="12.7109375" style="1" customWidth="1"/>
    <col min="4587" max="4587" width="14.7109375" style="1" customWidth="1"/>
    <col min="4588" max="4588" width="12.7109375" style="1" customWidth="1"/>
    <col min="4589" max="4589" width="14.7109375" style="1" customWidth="1"/>
    <col min="4590" max="4590" width="2.7109375" style="1" customWidth="1"/>
    <col min="4591" max="4592" width="11.42578125" style="1" hidden="1" customWidth="1"/>
    <col min="4593" max="4835" width="11.42578125" style="1" hidden="1"/>
    <col min="4836" max="4838" width="2.7109375" style="1" customWidth="1"/>
    <col min="4839" max="4839" width="50.7109375" style="1" customWidth="1"/>
    <col min="4840" max="4842" width="12.7109375" style="1" customWidth="1"/>
    <col min="4843" max="4843" width="14.7109375" style="1" customWidth="1"/>
    <col min="4844" max="4844" width="12.7109375" style="1" customWidth="1"/>
    <col min="4845" max="4845" width="14.7109375" style="1" customWidth="1"/>
    <col min="4846" max="4846" width="2.7109375" style="1" customWidth="1"/>
    <col min="4847" max="4848" width="11.42578125" style="1" hidden="1" customWidth="1"/>
    <col min="4849" max="5091" width="11.42578125" style="1" hidden="1"/>
    <col min="5092" max="5094" width="2.7109375" style="1" customWidth="1"/>
    <col min="5095" max="5095" width="50.7109375" style="1" customWidth="1"/>
    <col min="5096" max="5098" width="12.7109375" style="1" customWidth="1"/>
    <col min="5099" max="5099" width="14.7109375" style="1" customWidth="1"/>
    <col min="5100" max="5100" width="12.7109375" style="1" customWidth="1"/>
    <col min="5101" max="5101" width="14.7109375" style="1" customWidth="1"/>
    <col min="5102" max="5102" width="2.7109375" style="1" customWidth="1"/>
    <col min="5103" max="5104" width="11.42578125" style="1" hidden="1" customWidth="1"/>
    <col min="5105" max="5347" width="11.42578125" style="1" hidden="1"/>
    <col min="5348" max="5350" width="2.7109375" style="1" customWidth="1"/>
    <col min="5351" max="5351" width="50.7109375" style="1" customWidth="1"/>
    <col min="5352" max="5354" width="12.7109375" style="1" customWidth="1"/>
    <col min="5355" max="5355" width="14.7109375" style="1" customWidth="1"/>
    <col min="5356" max="5356" width="12.7109375" style="1" customWidth="1"/>
    <col min="5357" max="5357" width="14.7109375" style="1" customWidth="1"/>
    <col min="5358" max="5358" width="2.7109375" style="1" customWidth="1"/>
    <col min="5359" max="5360" width="11.42578125" style="1" hidden="1" customWidth="1"/>
    <col min="5361" max="5603" width="11.42578125" style="1" hidden="1"/>
    <col min="5604" max="5606" width="2.7109375" style="1" customWidth="1"/>
    <col min="5607" max="5607" width="50.7109375" style="1" customWidth="1"/>
    <col min="5608" max="5610" width="12.7109375" style="1" customWidth="1"/>
    <col min="5611" max="5611" width="14.7109375" style="1" customWidth="1"/>
    <col min="5612" max="5612" width="12.7109375" style="1" customWidth="1"/>
    <col min="5613" max="5613" width="14.7109375" style="1" customWidth="1"/>
    <col min="5614" max="5614" width="2.7109375" style="1" customWidth="1"/>
    <col min="5615" max="5616" width="11.42578125" style="1" hidden="1" customWidth="1"/>
    <col min="5617" max="5859" width="11.42578125" style="1" hidden="1"/>
    <col min="5860" max="5862" width="2.7109375" style="1" customWidth="1"/>
    <col min="5863" max="5863" width="50.7109375" style="1" customWidth="1"/>
    <col min="5864" max="5866" width="12.7109375" style="1" customWidth="1"/>
    <col min="5867" max="5867" width="14.7109375" style="1" customWidth="1"/>
    <col min="5868" max="5868" width="12.7109375" style="1" customWidth="1"/>
    <col min="5869" max="5869" width="14.7109375" style="1" customWidth="1"/>
    <col min="5870" max="5870" width="2.7109375" style="1" customWidth="1"/>
    <col min="5871" max="5872" width="11.42578125" style="1" hidden="1" customWidth="1"/>
    <col min="5873" max="6115" width="11.42578125" style="1" hidden="1"/>
    <col min="6116" max="6118" width="2.7109375" style="1" customWidth="1"/>
    <col min="6119" max="6119" width="50.7109375" style="1" customWidth="1"/>
    <col min="6120" max="6122" width="12.7109375" style="1" customWidth="1"/>
    <col min="6123" max="6123" width="14.7109375" style="1" customWidth="1"/>
    <col min="6124" max="6124" width="12.7109375" style="1" customWidth="1"/>
    <col min="6125" max="6125" width="14.7109375" style="1" customWidth="1"/>
    <col min="6126" max="6126" width="2.7109375" style="1" customWidth="1"/>
    <col min="6127" max="6128" width="11.42578125" style="1" hidden="1" customWidth="1"/>
    <col min="6129" max="6371" width="11.42578125" style="1" hidden="1"/>
    <col min="6372" max="6374" width="2.7109375" style="1" customWidth="1"/>
    <col min="6375" max="6375" width="50.7109375" style="1" customWidth="1"/>
    <col min="6376" max="6378" width="12.7109375" style="1" customWidth="1"/>
    <col min="6379" max="6379" width="14.7109375" style="1" customWidth="1"/>
    <col min="6380" max="6380" width="12.7109375" style="1" customWidth="1"/>
    <col min="6381" max="6381" width="14.7109375" style="1" customWidth="1"/>
    <col min="6382" max="6382" width="2.7109375" style="1" customWidth="1"/>
    <col min="6383" max="6384" width="11.42578125" style="1" hidden="1" customWidth="1"/>
    <col min="6385" max="6627" width="11.42578125" style="1" hidden="1"/>
    <col min="6628" max="6630" width="2.7109375" style="1" customWidth="1"/>
    <col min="6631" max="6631" width="50.7109375" style="1" customWidth="1"/>
    <col min="6632" max="6634" width="12.7109375" style="1" customWidth="1"/>
    <col min="6635" max="6635" width="14.7109375" style="1" customWidth="1"/>
    <col min="6636" max="6636" width="12.7109375" style="1" customWidth="1"/>
    <col min="6637" max="6637" width="14.7109375" style="1" customWidth="1"/>
    <col min="6638" max="6638" width="2.7109375" style="1" customWidth="1"/>
    <col min="6639" max="6640" width="11.42578125" style="1" hidden="1" customWidth="1"/>
    <col min="6641" max="6883" width="11.42578125" style="1" hidden="1"/>
    <col min="6884" max="6886" width="2.7109375" style="1" customWidth="1"/>
    <col min="6887" max="6887" width="50.7109375" style="1" customWidth="1"/>
    <col min="6888" max="6890" width="12.7109375" style="1" customWidth="1"/>
    <col min="6891" max="6891" width="14.7109375" style="1" customWidth="1"/>
    <col min="6892" max="6892" width="12.7109375" style="1" customWidth="1"/>
    <col min="6893" max="6893" width="14.7109375" style="1" customWidth="1"/>
    <col min="6894" max="6894" width="2.7109375" style="1" customWidth="1"/>
    <col min="6895" max="6896" width="11.42578125" style="1" hidden="1" customWidth="1"/>
    <col min="6897" max="7139" width="11.42578125" style="1" hidden="1"/>
    <col min="7140" max="7142" width="2.7109375" style="1" customWidth="1"/>
    <col min="7143" max="7143" width="50.7109375" style="1" customWidth="1"/>
    <col min="7144" max="7146" width="12.7109375" style="1" customWidth="1"/>
    <col min="7147" max="7147" width="14.7109375" style="1" customWidth="1"/>
    <col min="7148" max="7148" width="12.7109375" style="1" customWidth="1"/>
    <col min="7149" max="7149" width="14.7109375" style="1" customWidth="1"/>
    <col min="7150" max="7150" width="2.7109375" style="1" customWidth="1"/>
    <col min="7151" max="7152" width="11.42578125" style="1" hidden="1" customWidth="1"/>
    <col min="7153" max="7395" width="11.42578125" style="1" hidden="1"/>
    <col min="7396" max="7398" width="2.7109375" style="1" customWidth="1"/>
    <col min="7399" max="7399" width="50.7109375" style="1" customWidth="1"/>
    <col min="7400" max="7402" width="12.7109375" style="1" customWidth="1"/>
    <col min="7403" max="7403" width="14.7109375" style="1" customWidth="1"/>
    <col min="7404" max="7404" width="12.7109375" style="1" customWidth="1"/>
    <col min="7405" max="7405" width="14.7109375" style="1" customWidth="1"/>
    <col min="7406" max="7406" width="2.7109375" style="1" customWidth="1"/>
    <col min="7407" max="7408" width="11.42578125" style="1" hidden="1" customWidth="1"/>
    <col min="7409" max="7651" width="11.42578125" style="1" hidden="1"/>
    <col min="7652" max="7654" width="2.7109375" style="1" customWidth="1"/>
    <col min="7655" max="7655" width="50.7109375" style="1" customWidth="1"/>
    <col min="7656" max="7658" width="12.7109375" style="1" customWidth="1"/>
    <col min="7659" max="7659" width="14.7109375" style="1" customWidth="1"/>
    <col min="7660" max="7660" width="12.7109375" style="1" customWidth="1"/>
    <col min="7661" max="7661" width="14.7109375" style="1" customWidth="1"/>
    <col min="7662" max="7662" width="2.7109375" style="1" customWidth="1"/>
    <col min="7663" max="7664" width="11.42578125" style="1" hidden="1" customWidth="1"/>
    <col min="7665" max="7907" width="11.42578125" style="1" hidden="1"/>
    <col min="7908" max="7910" width="2.7109375" style="1" customWidth="1"/>
    <col min="7911" max="7911" width="50.7109375" style="1" customWidth="1"/>
    <col min="7912" max="7914" width="12.7109375" style="1" customWidth="1"/>
    <col min="7915" max="7915" width="14.7109375" style="1" customWidth="1"/>
    <col min="7916" max="7916" width="12.7109375" style="1" customWidth="1"/>
    <col min="7917" max="7917" width="14.7109375" style="1" customWidth="1"/>
    <col min="7918" max="7918" width="2.7109375" style="1" customWidth="1"/>
    <col min="7919" max="7920" width="11.42578125" style="1" hidden="1" customWidth="1"/>
    <col min="7921" max="8163" width="11.42578125" style="1" hidden="1"/>
    <col min="8164" max="8166" width="2.7109375" style="1" customWidth="1"/>
    <col min="8167" max="8167" width="50.7109375" style="1" customWidth="1"/>
    <col min="8168" max="8170" width="12.7109375" style="1" customWidth="1"/>
    <col min="8171" max="8171" width="14.7109375" style="1" customWidth="1"/>
    <col min="8172" max="8172" width="12.7109375" style="1" customWidth="1"/>
    <col min="8173" max="8173" width="14.7109375" style="1" customWidth="1"/>
    <col min="8174" max="8174" width="2.7109375" style="1" customWidth="1"/>
    <col min="8175" max="8176" width="11.42578125" style="1" hidden="1" customWidth="1"/>
    <col min="8177" max="8419" width="11.42578125" style="1" hidden="1"/>
    <col min="8420" max="8422" width="2.7109375" style="1" customWidth="1"/>
    <col min="8423" max="8423" width="50.7109375" style="1" customWidth="1"/>
    <col min="8424" max="8426" width="12.7109375" style="1" customWidth="1"/>
    <col min="8427" max="8427" width="14.7109375" style="1" customWidth="1"/>
    <col min="8428" max="8428" width="12.7109375" style="1" customWidth="1"/>
    <col min="8429" max="8429" width="14.7109375" style="1" customWidth="1"/>
    <col min="8430" max="8430" width="2.7109375" style="1" customWidth="1"/>
    <col min="8431" max="8432" width="11.42578125" style="1" hidden="1" customWidth="1"/>
    <col min="8433" max="8675" width="11.42578125" style="1" hidden="1"/>
    <col min="8676" max="8678" width="2.7109375" style="1" customWidth="1"/>
    <col min="8679" max="8679" width="50.7109375" style="1" customWidth="1"/>
    <col min="8680" max="8682" width="12.7109375" style="1" customWidth="1"/>
    <col min="8683" max="8683" width="14.7109375" style="1" customWidth="1"/>
    <col min="8684" max="8684" width="12.7109375" style="1" customWidth="1"/>
    <col min="8685" max="8685" width="14.7109375" style="1" customWidth="1"/>
    <col min="8686" max="8686" width="2.7109375" style="1" customWidth="1"/>
    <col min="8687" max="8688" width="11.42578125" style="1" hidden="1" customWidth="1"/>
    <col min="8689" max="8931" width="11.42578125" style="1" hidden="1"/>
    <col min="8932" max="8934" width="2.7109375" style="1" customWidth="1"/>
    <col min="8935" max="8935" width="50.7109375" style="1" customWidth="1"/>
    <col min="8936" max="8938" width="12.7109375" style="1" customWidth="1"/>
    <col min="8939" max="8939" width="14.7109375" style="1" customWidth="1"/>
    <col min="8940" max="8940" width="12.7109375" style="1" customWidth="1"/>
    <col min="8941" max="8941" width="14.7109375" style="1" customWidth="1"/>
    <col min="8942" max="8942" width="2.7109375" style="1" customWidth="1"/>
    <col min="8943" max="8944" width="11.42578125" style="1" hidden="1" customWidth="1"/>
    <col min="8945" max="9187" width="11.42578125" style="1" hidden="1"/>
    <col min="9188" max="9190" width="2.7109375" style="1" customWidth="1"/>
    <col min="9191" max="9191" width="50.7109375" style="1" customWidth="1"/>
    <col min="9192" max="9194" width="12.7109375" style="1" customWidth="1"/>
    <col min="9195" max="9195" width="14.7109375" style="1" customWidth="1"/>
    <col min="9196" max="9196" width="12.7109375" style="1" customWidth="1"/>
    <col min="9197" max="9197" width="14.7109375" style="1" customWidth="1"/>
    <col min="9198" max="9198" width="2.7109375" style="1" customWidth="1"/>
    <col min="9199" max="9200" width="11.42578125" style="1" hidden="1" customWidth="1"/>
    <col min="9201" max="9443" width="11.42578125" style="1" hidden="1"/>
    <col min="9444" max="9446" width="2.7109375" style="1" customWidth="1"/>
    <col min="9447" max="9447" width="50.7109375" style="1" customWidth="1"/>
    <col min="9448" max="9450" width="12.7109375" style="1" customWidth="1"/>
    <col min="9451" max="9451" width="14.7109375" style="1" customWidth="1"/>
    <col min="9452" max="9452" width="12.7109375" style="1" customWidth="1"/>
    <col min="9453" max="9453" width="14.7109375" style="1" customWidth="1"/>
    <col min="9454" max="9454" width="2.7109375" style="1" customWidth="1"/>
    <col min="9455" max="9456" width="11.42578125" style="1" hidden="1" customWidth="1"/>
    <col min="9457" max="9699" width="11.42578125" style="1" hidden="1"/>
    <col min="9700" max="9702" width="2.7109375" style="1" customWidth="1"/>
    <col min="9703" max="9703" width="50.7109375" style="1" customWidth="1"/>
    <col min="9704" max="9706" width="12.7109375" style="1" customWidth="1"/>
    <col min="9707" max="9707" width="14.7109375" style="1" customWidth="1"/>
    <col min="9708" max="9708" width="12.7109375" style="1" customWidth="1"/>
    <col min="9709" max="9709" width="14.7109375" style="1" customWidth="1"/>
    <col min="9710" max="9710" width="2.7109375" style="1" customWidth="1"/>
    <col min="9711" max="9712" width="11.42578125" style="1" hidden="1" customWidth="1"/>
    <col min="9713" max="9955" width="11.42578125" style="1" hidden="1"/>
    <col min="9956" max="9958" width="2.7109375" style="1" customWidth="1"/>
    <col min="9959" max="9959" width="50.7109375" style="1" customWidth="1"/>
    <col min="9960" max="9962" width="12.7109375" style="1" customWidth="1"/>
    <col min="9963" max="9963" width="14.7109375" style="1" customWidth="1"/>
    <col min="9964" max="9964" width="12.7109375" style="1" customWidth="1"/>
    <col min="9965" max="9965" width="14.7109375" style="1" customWidth="1"/>
    <col min="9966" max="9966" width="2.7109375" style="1" customWidth="1"/>
    <col min="9967" max="9968" width="11.42578125" style="1" hidden="1" customWidth="1"/>
    <col min="9969" max="10211" width="11.42578125" style="1" hidden="1"/>
    <col min="10212" max="10214" width="2.7109375" style="1" customWidth="1"/>
    <col min="10215" max="10215" width="50.7109375" style="1" customWidth="1"/>
    <col min="10216" max="10218" width="12.7109375" style="1" customWidth="1"/>
    <col min="10219" max="10219" width="14.7109375" style="1" customWidth="1"/>
    <col min="10220" max="10220" width="12.7109375" style="1" customWidth="1"/>
    <col min="10221" max="10221" width="14.7109375" style="1" customWidth="1"/>
    <col min="10222" max="10222" width="2.7109375" style="1" customWidth="1"/>
    <col min="10223" max="10224" width="11.42578125" style="1" hidden="1" customWidth="1"/>
    <col min="10225" max="10467" width="11.42578125" style="1" hidden="1"/>
    <col min="10468" max="10470" width="2.7109375" style="1" customWidth="1"/>
    <col min="10471" max="10471" width="50.7109375" style="1" customWidth="1"/>
    <col min="10472" max="10474" width="12.7109375" style="1" customWidth="1"/>
    <col min="10475" max="10475" width="14.7109375" style="1" customWidth="1"/>
    <col min="10476" max="10476" width="12.7109375" style="1" customWidth="1"/>
    <col min="10477" max="10477" width="14.7109375" style="1" customWidth="1"/>
    <col min="10478" max="10478" width="2.7109375" style="1" customWidth="1"/>
    <col min="10479" max="10480" width="11.42578125" style="1" hidden="1" customWidth="1"/>
    <col min="10481" max="10723" width="11.42578125" style="1" hidden="1"/>
    <col min="10724" max="10726" width="2.7109375" style="1" customWidth="1"/>
    <col min="10727" max="10727" width="50.7109375" style="1" customWidth="1"/>
    <col min="10728" max="10730" width="12.7109375" style="1" customWidth="1"/>
    <col min="10731" max="10731" width="14.7109375" style="1" customWidth="1"/>
    <col min="10732" max="10732" width="12.7109375" style="1" customWidth="1"/>
    <col min="10733" max="10733" width="14.7109375" style="1" customWidth="1"/>
    <col min="10734" max="10734" width="2.7109375" style="1" customWidth="1"/>
    <col min="10735" max="10736" width="11.42578125" style="1" hidden="1" customWidth="1"/>
    <col min="10737" max="10979" width="11.42578125" style="1" hidden="1"/>
    <col min="10980" max="10982" width="2.7109375" style="1" customWidth="1"/>
    <col min="10983" max="10983" width="50.7109375" style="1" customWidth="1"/>
    <col min="10984" max="10986" width="12.7109375" style="1" customWidth="1"/>
    <col min="10987" max="10987" width="14.7109375" style="1" customWidth="1"/>
    <col min="10988" max="10988" width="12.7109375" style="1" customWidth="1"/>
    <col min="10989" max="10989" width="14.7109375" style="1" customWidth="1"/>
    <col min="10990" max="10990" width="2.7109375" style="1" customWidth="1"/>
    <col min="10991" max="10992" width="11.42578125" style="1" hidden="1" customWidth="1"/>
    <col min="10993" max="11235" width="11.42578125" style="1" hidden="1"/>
    <col min="11236" max="11238" width="2.7109375" style="1" customWidth="1"/>
    <col min="11239" max="11239" width="50.7109375" style="1" customWidth="1"/>
    <col min="11240" max="11242" width="12.7109375" style="1" customWidth="1"/>
    <col min="11243" max="11243" width="14.7109375" style="1" customWidth="1"/>
    <col min="11244" max="11244" width="12.7109375" style="1" customWidth="1"/>
    <col min="11245" max="11245" width="14.7109375" style="1" customWidth="1"/>
    <col min="11246" max="11246" width="2.7109375" style="1" customWidth="1"/>
    <col min="11247" max="11248" width="11.42578125" style="1" hidden="1" customWidth="1"/>
    <col min="11249" max="11491" width="11.42578125" style="1" hidden="1"/>
    <col min="11492" max="11494" width="2.7109375" style="1" customWidth="1"/>
    <col min="11495" max="11495" width="50.7109375" style="1" customWidth="1"/>
    <col min="11496" max="11498" width="12.7109375" style="1" customWidth="1"/>
    <col min="11499" max="11499" width="14.7109375" style="1" customWidth="1"/>
    <col min="11500" max="11500" width="12.7109375" style="1" customWidth="1"/>
    <col min="11501" max="11501" width="14.7109375" style="1" customWidth="1"/>
    <col min="11502" max="11502" width="2.7109375" style="1" customWidth="1"/>
    <col min="11503" max="11504" width="11.42578125" style="1" hidden="1" customWidth="1"/>
    <col min="11505" max="11747" width="11.42578125" style="1" hidden="1"/>
    <col min="11748" max="11750" width="2.7109375" style="1" customWidth="1"/>
    <col min="11751" max="11751" width="50.7109375" style="1" customWidth="1"/>
    <col min="11752" max="11754" width="12.7109375" style="1" customWidth="1"/>
    <col min="11755" max="11755" width="14.7109375" style="1" customWidth="1"/>
    <col min="11756" max="11756" width="12.7109375" style="1" customWidth="1"/>
    <col min="11757" max="11757" width="14.7109375" style="1" customWidth="1"/>
    <col min="11758" max="11758" width="2.7109375" style="1" customWidth="1"/>
    <col min="11759" max="11760" width="11.42578125" style="1" hidden="1" customWidth="1"/>
    <col min="11761" max="12003" width="11.42578125" style="1" hidden="1"/>
    <col min="12004" max="12006" width="2.7109375" style="1" customWidth="1"/>
    <col min="12007" max="12007" width="50.7109375" style="1" customWidth="1"/>
    <col min="12008" max="12010" width="12.7109375" style="1" customWidth="1"/>
    <col min="12011" max="12011" width="14.7109375" style="1" customWidth="1"/>
    <col min="12012" max="12012" width="12.7109375" style="1" customWidth="1"/>
    <col min="12013" max="12013" width="14.7109375" style="1" customWidth="1"/>
    <col min="12014" max="12014" width="2.7109375" style="1" customWidth="1"/>
    <col min="12015" max="12016" width="11.42578125" style="1" hidden="1" customWidth="1"/>
    <col min="12017" max="12259" width="11.42578125" style="1" hidden="1"/>
    <col min="12260" max="12262" width="2.7109375" style="1" customWidth="1"/>
    <col min="12263" max="12263" width="50.7109375" style="1" customWidth="1"/>
    <col min="12264" max="12266" width="12.7109375" style="1" customWidth="1"/>
    <col min="12267" max="12267" width="14.7109375" style="1" customWidth="1"/>
    <col min="12268" max="12268" width="12.7109375" style="1" customWidth="1"/>
    <col min="12269" max="12269" width="14.7109375" style="1" customWidth="1"/>
    <col min="12270" max="12270" width="2.7109375" style="1" customWidth="1"/>
    <col min="12271" max="12272" width="11.42578125" style="1" hidden="1" customWidth="1"/>
    <col min="12273" max="12515" width="11.42578125" style="1" hidden="1"/>
    <col min="12516" max="12518" width="2.7109375" style="1" customWidth="1"/>
    <col min="12519" max="12519" width="50.7109375" style="1" customWidth="1"/>
    <col min="12520" max="12522" width="12.7109375" style="1" customWidth="1"/>
    <col min="12523" max="12523" width="14.7109375" style="1" customWidth="1"/>
    <col min="12524" max="12524" width="12.7109375" style="1" customWidth="1"/>
    <col min="12525" max="12525" width="14.7109375" style="1" customWidth="1"/>
    <col min="12526" max="12526" width="2.7109375" style="1" customWidth="1"/>
    <col min="12527" max="12528" width="11.42578125" style="1" hidden="1" customWidth="1"/>
    <col min="12529" max="12771" width="11.42578125" style="1" hidden="1"/>
    <col min="12772" max="12774" width="2.7109375" style="1" customWidth="1"/>
    <col min="12775" max="12775" width="50.7109375" style="1" customWidth="1"/>
    <col min="12776" max="12778" width="12.7109375" style="1" customWidth="1"/>
    <col min="12779" max="12779" width="14.7109375" style="1" customWidth="1"/>
    <col min="12780" max="12780" width="12.7109375" style="1" customWidth="1"/>
    <col min="12781" max="12781" width="14.7109375" style="1" customWidth="1"/>
    <col min="12782" max="12782" width="2.7109375" style="1" customWidth="1"/>
    <col min="12783" max="12784" width="11.42578125" style="1" hidden="1" customWidth="1"/>
    <col min="12785" max="13027" width="11.42578125" style="1" hidden="1"/>
    <col min="13028" max="13030" width="2.7109375" style="1" customWidth="1"/>
    <col min="13031" max="13031" width="50.7109375" style="1" customWidth="1"/>
    <col min="13032" max="13034" width="12.7109375" style="1" customWidth="1"/>
    <col min="13035" max="13035" width="14.7109375" style="1" customWidth="1"/>
    <col min="13036" max="13036" width="12.7109375" style="1" customWidth="1"/>
    <col min="13037" max="13037" width="14.7109375" style="1" customWidth="1"/>
    <col min="13038" max="13038" width="2.7109375" style="1" customWidth="1"/>
    <col min="13039" max="13040" width="11.42578125" style="1" hidden="1" customWidth="1"/>
    <col min="13041" max="13283" width="11.42578125" style="1" hidden="1"/>
    <col min="13284" max="13286" width="2.7109375" style="1" customWidth="1"/>
    <col min="13287" max="13287" width="50.7109375" style="1" customWidth="1"/>
    <col min="13288" max="13290" width="12.7109375" style="1" customWidth="1"/>
    <col min="13291" max="13291" width="14.7109375" style="1" customWidth="1"/>
    <col min="13292" max="13292" width="12.7109375" style="1" customWidth="1"/>
    <col min="13293" max="13293" width="14.7109375" style="1" customWidth="1"/>
    <col min="13294" max="13294" width="2.7109375" style="1" customWidth="1"/>
    <col min="13295" max="13296" width="11.42578125" style="1" hidden="1" customWidth="1"/>
    <col min="13297" max="13539" width="11.42578125" style="1" hidden="1"/>
    <col min="13540" max="13542" width="2.7109375" style="1" customWidth="1"/>
    <col min="13543" max="13543" width="50.7109375" style="1" customWidth="1"/>
    <col min="13544" max="13546" width="12.7109375" style="1" customWidth="1"/>
    <col min="13547" max="13547" width="14.7109375" style="1" customWidth="1"/>
    <col min="13548" max="13548" width="12.7109375" style="1" customWidth="1"/>
    <col min="13549" max="13549" width="14.7109375" style="1" customWidth="1"/>
    <col min="13550" max="13550" width="2.7109375" style="1" customWidth="1"/>
    <col min="13551" max="13552" width="11.42578125" style="1" hidden="1" customWidth="1"/>
    <col min="13553" max="13795" width="11.42578125" style="1" hidden="1"/>
    <col min="13796" max="13798" width="2.7109375" style="1" customWidth="1"/>
    <col min="13799" max="13799" width="50.7109375" style="1" customWidth="1"/>
    <col min="13800" max="13802" width="12.7109375" style="1" customWidth="1"/>
    <col min="13803" max="13803" width="14.7109375" style="1" customWidth="1"/>
    <col min="13804" max="13804" width="12.7109375" style="1" customWidth="1"/>
    <col min="13805" max="13805" width="14.7109375" style="1" customWidth="1"/>
    <col min="13806" max="13806" width="2.7109375" style="1" customWidth="1"/>
    <col min="13807" max="13808" width="11.42578125" style="1" hidden="1" customWidth="1"/>
    <col min="13809" max="14051" width="11.42578125" style="1" hidden="1"/>
    <col min="14052" max="14054" width="2.7109375" style="1" customWidth="1"/>
    <col min="14055" max="14055" width="50.7109375" style="1" customWidth="1"/>
    <col min="14056" max="14058" width="12.7109375" style="1" customWidth="1"/>
    <col min="14059" max="14059" width="14.7109375" style="1" customWidth="1"/>
    <col min="14060" max="14060" width="12.7109375" style="1" customWidth="1"/>
    <col min="14061" max="14061" width="14.7109375" style="1" customWidth="1"/>
    <col min="14062" max="14062" width="2.7109375" style="1" customWidth="1"/>
    <col min="14063" max="14064" width="11.42578125" style="1" hidden="1" customWidth="1"/>
    <col min="14065" max="14307" width="11.42578125" style="1" hidden="1"/>
    <col min="14308" max="14310" width="2.7109375" style="1" customWidth="1"/>
    <col min="14311" max="14311" width="50.7109375" style="1" customWidth="1"/>
    <col min="14312" max="14314" width="12.7109375" style="1" customWidth="1"/>
    <col min="14315" max="14315" width="14.7109375" style="1" customWidth="1"/>
    <col min="14316" max="14316" width="12.7109375" style="1" customWidth="1"/>
    <col min="14317" max="14317" width="14.7109375" style="1" customWidth="1"/>
    <col min="14318" max="14318" width="2.7109375" style="1" customWidth="1"/>
    <col min="14319" max="14320" width="11.42578125" style="1" hidden="1" customWidth="1"/>
    <col min="14321" max="14563" width="11.42578125" style="1" hidden="1"/>
    <col min="14564" max="14566" width="2.7109375" style="1" customWidth="1"/>
    <col min="14567" max="14567" width="50.7109375" style="1" customWidth="1"/>
    <col min="14568" max="14570" width="12.7109375" style="1" customWidth="1"/>
    <col min="14571" max="14571" width="14.7109375" style="1" customWidth="1"/>
    <col min="14572" max="14572" width="12.7109375" style="1" customWidth="1"/>
    <col min="14573" max="14573" width="14.7109375" style="1" customWidth="1"/>
    <col min="14574" max="14574" width="2.7109375" style="1" customWidth="1"/>
    <col min="14575" max="14576" width="11.42578125" style="1" hidden="1" customWidth="1"/>
    <col min="14577" max="14819" width="11.42578125" style="1" hidden="1"/>
    <col min="14820" max="14822" width="2.7109375" style="1" customWidth="1"/>
    <col min="14823" max="14823" width="50.7109375" style="1" customWidth="1"/>
    <col min="14824" max="14826" width="12.7109375" style="1" customWidth="1"/>
    <col min="14827" max="14827" width="14.7109375" style="1" customWidth="1"/>
    <col min="14828" max="14828" width="12.7109375" style="1" customWidth="1"/>
    <col min="14829" max="14829" width="14.7109375" style="1" customWidth="1"/>
    <col min="14830" max="14830" width="2.7109375" style="1" customWidth="1"/>
    <col min="14831" max="14832" width="11.42578125" style="1" hidden="1" customWidth="1"/>
    <col min="14833" max="15075" width="11.42578125" style="1" hidden="1"/>
    <col min="15076" max="15078" width="2.7109375" style="1" customWidth="1"/>
    <col min="15079" max="15079" width="50.7109375" style="1" customWidth="1"/>
    <col min="15080" max="15082" width="12.7109375" style="1" customWidth="1"/>
    <col min="15083" max="15083" width="14.7109375" style="1" customWidth="1"/>
    <col min="15084" max="15084" width="12.7109375" style="1" customWidth="1"/>
    <col min="15085" max="15085" width="14.7109375" style="1" customWidth="1"/>
    <col min="15086" max="15086" width="2.7109375" style="1" customWidth="1"/>
    <col min="15087" max="15088" width="11.42578125" style="1" hidden="1" customWidth="1"/>
    <col min="15089" max="15331" width="11.42578125" style="1" hidden="1"/>
    <col min="15332" max="15334" width="2.7109375" style="1" customWidth="1"/>
    <col min="15335" max="15335" width="50.7109375" style="1" customWidth="1"/>
    <col min="15336" max="15338" width="12.7109375" style="1" customWidth="1"/>
    <col min="15339" max="15339" width="14.7109375" style="1" customWidth="1"/>
    <col min="15340" max="15340" width="12.7109375" style="1" customWidth="1"/>
    <col min="15341" max="15341" width="14.7109375" style="1" customWidth="1"/>
    <col min="15342" max="15342" width="2.7109375" style="1" customWidth="1"/>
    <col min="15343" max="15344" width="11.42578125" style="1" hidden="1" customWidth="1"/>
    <col min="15345" max="15587" width="11.42578125" style="1" hidden="1"/>
    <col min="15588" max="15590" width="2.7109375" style="1" customWidth="1"/>
    <col min="15591" max="15591" width="50.7109375" style="1" customWidth="1"/>
    <col min="15592" max="15594" width="12.7109375" style="1" customWidth="1"/>
    <col min="15595" max="15595" width="14.7109375" style="1" customWidth="1"/>
    <col min="15596" max="15596" width="12.7109375" style="1" customWidth="1"/>
    <col min="15597" max="15597" width="14.7109375" style="1" customWidth="1"/>
    <col min="15598" max="15598" width="2.7109375" style="1" customWidth="1"/>
    <col min="15599" max="15600" width="11.42578125" style="1" hidden="1" customWidth="1"/>
    <col min="15601" max="15843" width="11.42578125" style="1" hidden="1"/>
    <col min="15844" max="15846" width="2.7109375" style="1" customWidth="1"/>
    <col min="15847" max="15847" width="50.7109375" style="1" customWidth="1"/>
    <col min="15848" max="15850" width="12.7109375" style="1" customWidth="1"/>
    <col min="15851" max="15851" width="14.7109375" style="1" customWidth="1"/>
    <col min="15852" max="15852" width="12.7109375" style="1" customWidth="1"/>
    <col min="15853" max="15853" width="14.7109375" style="1" customWidth="1"/>
    <col min="15854" max="15854" width="2.7109375" style="1" customWidth="1"/>
    <col min="15855" max="15856" width="11.42578125" style="1" hidden="1" customWidth="1"/>
    <col min="15857" max="16099" width="11.42578125" style="1" hidden="1"/>
    <col min="16100" max="16102" width="2.7109375" style="1" customWidth="1"/>
    <col min="16103" max="16103" width="50.7109375" style="1" customWidth="1"/>
    <col min="16104" max="16106" width="12.7109375" style="1" customWidth="1"/>
    <col min="16107" max="16107" width="14.7109375" style="1" customWidth="1"/>
    <col min="16108" max="16108" width="12.7109375" style="1" customWidth="1"/>
    <col min="16109" max="16109" width="14.7109375" style="1" customWidth="1"/>
    <col min="16110" max="16110" width="2.7109375" style="1" customWidth="1"/>
    <col min="16111" max="16112" width="0" style="1" hidden="1" customWidth="1"/>
    <col min="16113" max="16139" width="0" style="1" hidden="1"/>
    <col min="16140" max="16384" width="11.42578125" style="1" hidden="1"/>
  </cols>
  <sheetData>
    <row r="1" spans="2:232" ht="15" x14ac:dyDescent="0.25">
      <c r="B1" s="48" t="s">
        <v>0</v>
      </c>
      <c r="C1" s="48"/>
      <c r="D1" s="48"/>
      <c r="E1" s="48"/>
      <c r="F1" s="48"/>
      <c r="G1" s="48"/>
      <c r="H1" s="48"/>
      <c r="I1" s="48"/>
      <c r="J1" s="48"/>
      <c r="HX1" s="1"/>
    </row>
    <row r="2" spans="2:232" ht="14.1" customHeight="1" x14ac:dyDescent="0.2">
      <c r="B2" s="49" t="s">
        <v>1</v>
      </c>
      <c r="C2" s="50"/>
      <c r="D2" s="50"/>
      <c r="E2" s="50"/>
      <c r="F2" s="50"/>
      <c r="G2" s="50"/>
      <c r="H2" s="50"/>
      <c r="I2" s="50"/>
      <c r="J2" s="51"/>
      <c r="HX2" s="1"/>
    </row>
    <row r="3" spans="2:232" ht="14.1" customHeight="1" x14ac:dyDescent="0.2">
      <c r="B3" s="52" t="s">
        <v>2</v>
      </c>
      <c r="C3" s="53"/>
      <c r="D3" s="53"/>
      <c r="E3" s="53"/>
      <c r="F3" s="53"/>
      <c r="G3" s="53"/>
      <c r="H3" s="53"/>
      <c r="I3" s="53"/>
      <c r="J3" s="54"/>
      <c r="HX3" s="1"/>
    </row>
    <row r="4" spans="2:232" ht="14.1" customHeight="1" x14ac:dyDescent="0.2">
      <c r="B4" s="52" t="s">
        <v>3</v>
      </c>
      <c r="C4" s="53"/>
      <c r="D4" s="53"/>
      <c r="E4" s="53"/>
      <c r="F4" s="53"/>
      <c r="G4" s="53"/>
      <c r="H4" s="53"/>
      <c r="I4" s="53"/>
      <c r="J4" s="54"/>
      <c r="HX4" s="1"/>
    </row>
    <row r="5" spans="2:232" ht="14.1" customHeight="1" x14ac:dyDescent="0.2">
      <c r="B5" s="55" t="s">
        <v>4</v>
      </c>
      <c r="C5" s="56"/>
      <c r="D5" s="56"/>
      <c r="E5" s="56"/>
      <c r="F5" s="56"/>
      <c r="G5" s="56"/>
      <c r="H5" s="56"/>
      <c r="I5" s="56"/>
      <c r="J5" s="57"/>
      <c r="HX5" s="1"/>
    </row>
    <row r="6" spans="2:232" x14ac:dyDescent="0.2">
      <c r="B6" s="38" t="s">
        <v>5</v>
      </c>
      <c r="C6" s="39"/>
      <c r="D6" s="40"/>
      <c r="E6" s="44" t="s">
        <v>6</v>
      </c>
      <c r="F6" s="44"/>
      <c r="G6" s="44"/>
      <c r="H6" s="44"/>
      <c r="I6" s="44"/>
      <c r="J6" s="44" t="s">
        <v>7</v>
      </c>
      <c r="HX6" s="1"/>
    </row>
    <row r="7" spans="2:232" ht="20.25" customHeight="1" x14ac:dyDescent="0.2">
      <c r="B7" s="41"/>
      <c r="C7" s="42"/>
      <c r="D7" s="43"/>
      <c r="E7" s="2" t="s">
        <v>8</v>
      </c>
      <c r="F7" s="3" t="s">
        <v>9</v>
      </c>
      <c r="G7" s="2" t="s">
        <v>10</v>
      </c>
      <c r="H7" s="2" t="s">
        <v>11</v>
      </c>
      <c r="I7" s="2" t="s">
        <v>12</v>
      </c>
      <c r="J7" s="44"/>
      <c r="HX7" s="1"/>
    </row>
    <row r="8" spans="2:232" ht="8.1" customHeight="1" x14ac:dyDescent="0.2">
      <c r="B8" s="45"/>
      <c r="C8" s="46"/>
      <c r="D8" s="47"/>
      <c r="E8" s="4"/>
      <c r="F8" s="4"/>
      <c r="G8" s="4"/>
      <c r="H8" s="4"/>
      <c r="I8" s="4"/>
      <c r="J8" s="4"/>
      <c r="HX8" s="1"/>
    </row>
    <row r="9" spans="2:232" x14ac:dyDescent="0.2">
      <c r="B9" s="30" t="s">
        <v>13</v>
      </c>
      <c r="C9" s="31"/>
      <c r="D9" s="32"/>
      <c r="E9" s="5"/>
      <c r="F9" s="5"/>
      <c r="G9" s="5"/>
      <c r="H9" s="5"/>
      <c r="I9" s="5"/>
      <c r="J9" s="5"/>
      <c r="HX9" s="1"/>
    </row>
    <row r="10" spans="2:232" x14ac:dyDescent="0.2">
      <c r="B10" s="6"/>
      <c r="C10" s="35" t="s">
        <v>14</v>
      </c>
      <c r="D10" s="36"/>
      <c r="E10" s="7">
        <v>21836342.199999999</v>
      </c>
      <c r="F10" s="8"/>
      <c r="G10" s="7">
        <f t="shared" ref="G10:G40" si="0">E10+F10</f>
        <v>21836342.199999999</v>
      </c>
      <c r="H10" s="7">
        <v>20850708.699999999</v>
      </c>
      <c r="I10" s="7">
        <f>H10</f>
        <v>20850708.699999999</v>
      </c>
      <c r="J10" s="7">
        <f>I10-E10</f>
        <v>-985633.5</v>
      </c>
      <c r="HX10" s="1"/>
    </row>
    <row r="11" spans="2:232" x14ac:dyDescent="0.2">
      <c r="B11" s="6"/>
      <c r="C11" s="35" t="s">
        <v>15</v>
      </c>
      <c r="D11" s="36"/>
      <c r="E11" s="5"/>
      <c r="F11" s="5"/>
      <c r="G11" s="5"/>
      <c r="H11" s="5"/>
      <c r="I11" s="5"/>
      <c r="J11" s="5"/>
      <c r="HX11" s="1"/>
    </row>
    <row r="12" spans="2:232" x14ac:dyDescent="0.2">
      <c r="B12" s="6"/>
      <c r="C12" s="35" t="s">
        <v>16</v>
      </c>
      <c r="D12" s="36"/>
      <c r="E12" s="7">
        <v>486870.5</v>
      </c>
      <c r="F12" s="7"/>
      <c r="G12" s="7">
        <f t="shared" si="0"/>
        <v>486870.5</v>
      </c>
      <c r="H12" s="7">
        <v>492405.8</v>
      </c>
      <c r="I12" s="7">
        <f>H12</f>
        <v>492405.8</v>
      </c>
      <c r="J12" s="7">
        <f t="shared" ref="J12:J70" si="1">I12-E12</f>
        <v>5535.2999999999884</v>
      </c>
      <c r="HX12" s="1"/>
    </row>
    <row r="13" spans="2:232" x14ac:dyDescent="0.2">
      <c r="B13" s="6"/>
      <c r="C13" s="35" t="s">
        <v>17</v>
      </c>
      <c r="D13" s="36"/>
      <c r="E13" s="7">
        <v>6668975.9000000004</v>
      </c>
      <c r="F13" s="7"/>
      <c r="G13" s="7">
        <f t="shared" si="0"/>
        <v>6668975.9000000004</v>
      </c>
      <c r="H13" s="7">
        <v>7149123.5999999996</v>
      </c>
      <c r="I13" s="7">
        <f>H13</f>
        <v>7149123.5999999996</v>
      </c>
      <c r="J13" s="7">
        <f t="shared" si="1"/>
        <v>480147.69999999925</v>
      </c>
      <c r="HX13" s="1"/>
    </row>
    <row r="14" spans="2:232" x14ac:dyDescent="0.2">
      <c r="B14" s="6"/>
      <c r="C14" s="35" t="s">
        <v>18</v>
      </c>
      <c r="D14" s="36"/>
      <c r="E14" s="7">
        <v>591887.6</v>
      </c>
      <c r="F14" s="7"/>
      <c r="G14" s="7">
        <f t="shared" si="0"/>
        <v>591887.6</v>
      </c>
      <c r="H14" s="7">
        <v>743171.7</v>
      </c>
      <c r="I14" s="7">
        <f>H14</f>
        <v>743171.7</v>
      </c>
      <c r="J14" s="7">
        <f t="shared" si="1"/>
        <v>151284.09999999998</v>
      </c>
      <c r="HX14" s="1"/>
    </row>
    <row r="15" spans="2:232" x14ac:dyDescent="0.2">
      <c r="B15" s="6"/>
      <c r="C15" s="35" t="s">
        <v>19</v>
      </c>
      <c r="D15" s="36"/>
      <c r="E15" s="7">
        <v>3107507</v>
      </c>
      <c r="F15" s="7"/>
      <c r="G15" s="7">
        <f t="shared" si="0"/>
        <v>3107507</v>
      </c>
      <c r="H15" s="7">
        <v>2460735.2999999998</v>
      </c>
      <c r="I15" s="7">
        <f>H15</f>
        <v>2460735.2999999998</v>
      </c>
      <c r="J15" s="7">
        <f t="shared" si="1"/>
        <v>-646771.70000000019</v>
      </c>
      <c r="HX15" s="1"/>
    </row>
    <row r="16" spans="2:232" x14ac:dyDescent="0.2">
      <c r="B16" s="6"/>
      <c r="C16" s="35" t="s">
        <v>20</v>
      </c>
      <c r="D16" s="36"/>
      <c r="E16" s="7"/>
      <c r="F16" s="7"/>
      <c r="G16" s="7">
        <f t="shared" si="0"/>
        <v>0</v>
      </c>
      <c r="H16" s="7"/>
      <c r="I16" s="7"/>
      <c r="J16" s="7">
        <f t="shared" si="1"/>
        <v>0</v>
      </c>
      <c r="HX16" s="1"/>
    </row>
    <row r="17" spans="2:232" ht="18" customHeight="1" x14ac:dyDescent="0.2">
      <c r="B17" s="6"/>
      <c r="C17" s="33" t="s">
        <v>21</v>
      </c>
      <c r="D17" s="36"/>
      <c r="E17" s="7">
        <f>E18+E19+E20+E21+E22+E23+E24+E25+E26+E27+E28</f>
        <v>118941762.40000001</v>
      </c>
      <c r="F17" s="7"/>
      <c r="G17" s="7">
        <f t="shared" si="0"/>
        <v>118941762.40000001</v>
      </c>
      <c r="H17" s="7">
        <f>H18+H19+H20+H21+H22+H23+H24+H25+H26+H27+H28</f>
        <v>121004716.10000001</v>
      </c>
      <c r="I17" s="7">
        <f>H17</f>
        <v>121004716.10000001</v>
      </c>
      <c r="J17" s="7">
        <f t="shared" si="1"/>
        <v>2062953.700000003</v>
      </c>
      <c r="HX17" s="1"/>
    </row>
    <row r="18" spans="2:232" x14ac:dyDescent="0.2">
      <c r="B18" s="6"/>
      <c r="C18" s="9"/>
      <c r="D18" s="10" t="s">
        <v>22</v>
      </c>
      <c r="E18" s="7">
        <v>97093833.299999997</v>
      </c>
      <c r="F18" s="7"/>
      <c r="G18" s="7">
        <f t="shared" si="0"/>
        <v>97093833.299999997</v>
      </c>
      <c r="H18" s="7">
        <v>87580380.5</v>
      </c>
      <c r="I18" s="7">
        <f>H18</f>
        <v>87580380.5</v>
      </c>
      <c r="J18" s="7">
        <f t="shared" si="1"/>
        <v>-9513452.799999997</v>
      </c>
      <c r="HX18" s="1"/>
    </row>
    <row r="19" spans="2:232" x14ac:dyDescent="0.2">
      <c r="B19" s="6"/>
      <c r="C19" s="9"/>
      <c r="D19" s="10" t="s">
        <v>23</v>
      </c>
      <c r="E19" s="7">
        <v>3423825.4</v>
      </c>
      <c r="F19" s="7"/>
      <c r="G19" s="7">
        <f t="shared" si="0"/>
        <v>3423825.4</v>
      </c>
      <c r="H19" s="7">
        <v>2879364.8</v>
      </c>
      <c r="I19" s="7">
        <f>H19</f>
        <v>2879364.8</v>
      </c>
      <c r="J19" s="7">
        <f t="shared" si="1"/>
        <v>-544460.60000000009</v>
      </c>
      <c r="HX19" s="1"/>
    </row>
    <row r="20" spans="2:232" x14ac:dyDescent="0.2">
      <c r="B20" s="6"/>
      <c r="C20" s="9"/>
      <c r="D20" s="10" t="s">
        <v>24</v>
      </c>
      <c r="E20" s="7">
        <v>4772642</v>
      </c>
      <c r="F20" s="7"/>
      <c r="G20" s="7">
        <f t="shared" si="0"/>
        <v>4772642</v>
      </c>
      <c r="H20" s="7">
        <v>4445053.8</v>
      </c>
      <c r="I20" s="7">
        <f>H20</f>
        <v>4445053.8</v>
      </c>
      <c r="J20" s="7">
        <f t="shared" si="1"/>
        <v>-327588.20000000019</v>
      </c>
      <c r="HX20" s="1"/>
    </row>
    <row r="21" spans="2:232" x14ac:dyDescent="0.2">
      <c r="B21" s="6"/>
      <c r="C21" s="9"/>
      <c r="D21" s="10" t="s">
        <v>25</v>
      </c>
      <c r="E21" s="7">
        <v>454367.2</v>
      </c>
      <c r="F21" s="7"/>
      <c r="G21" s="7">
        <f t="shared" si="0"/>
        <v>454367.2</v>
      </c>
      <c r="H21" s="7">
        <v>325150.40000000002</v>
      </c>
      <c r="I21" s="7">
        <f>H21</f>
        <v>325150.40000000002</v>
      </c>
      <c r="J21" s="7">
        <f t="shared" si="1"/>
        <v>-129216.79999999999</v>
      </c>
      <c r="HX21" s="1"/>
    </row>
    <row r="22" spans="2:232" x14ac:dyDescent="0.2">
      <c r="B22" s="6"/>
      <c r="C22" s="9"/>
      <c r="D22" s="10" t="s">
        <v>26</v>
      </c>
      <c r="E22" s="7"/>
      <c r="F22" s="7"/>
      <c r="G22" s="7">
        <f t="shared" si="0"/>
        <v>0</v>
      </c>
      <c r="H22" s="7"/>
      <c r="I22" s="7">
        <v>0</v>
      </c>
      <c r="J22" s="7">
        <f t="shared" si="1"/>
        <v>0</v>
      </c>
      <c r="HX22" s="1"/>
    </row>
    <row r="23" spans="2:232" x14ac:dyDescent="0.2">
      <c r="B23" s="6"/>
      <c r="C23" s="9"/>
      <c r="D23" s="10" t="s">
        <v>27</v>
      </c>
      <c r="E23" s="7">
        <v>1710837</v>
      </c>
      <c r="F23" s="7"/>
      <c r="G23" s="7">
        <f t="shared" si="0"/>
        <v>1710837</v>
      </c>
      <c r="H23" s="7">
        <v>1617235.9</v>
      </c>
      <c r="I23" s="7">
        <f>H23</f>
        <v>1617235.9</v>
      </c>
      <c r="J23" s="7">
        <f t="shared" si="1"/>
        <v>-93601.100000000093</v>
      </c>
      <c r="HX23" s="1"/>
    </row>
    <row r="24" spans="2:232" x14ac:dyDescent="0.2">
      <c r="B24" s="6"/>
      <c r="C24" s="9"/>
      <c r="D24" s="10" t="s">
        <v>28</v>
      </c>
      <c r="E24" s="7"/>
      <c r="F24" s="7"/>
      <c r="G24" s="7">
        <f t="shared" si="0"/>
        <v>0</v>
      </c>
      <c r="H24" s="7"/>
      <c r="I24" s="7">
        <v>0</v>
      </c>
      <c r="J24" s="7">
        <f t="shared" si="1"/>
        <v>0</v>
      </c>
      <c r="HX24" s="1"/>
    </row>
    <row r="25" spans="2:232" x14ac:dyDescent="0.2">
      <c r="B25" s="6"/>
      <c r="C25" s="9"/>
      <c r="D25" s="10" t="s">
        <v>29</v>
      </c>
      <c r="E25" s="7"/>
      <c r="F25" s="7"/>
      <c r="G25" s="7">
        <f t="shared" si="0"/>
        <v>0</v>
      </c>
      <c r="H25" s="7"/>
      <c r="I25" s="7">
        <v>0</v>
      </c>
      <c r="J25" s="7">
        <f t="shared" si="1"/>
        <v>0</v>
      </c>
      <c r="HX25" s="1"/>
    </row>
    <row r="26" spans="2:232" x14ac:dyDescent="0.2">
      <c r="B26" s="6"/>
      <c r="C26" s="9"/>
      <c r="D26" s="10" t="s">
        <v>30</v>
      </c>
      <c r="E26" s="7"/>
      <c r="F26" s="7"/>
      <c r="G26" s="7">
        <f t="shared" si="0"/>
        <v>0</v>
      </c>
      <c r="H26" s="7"/>
      <c r="I26" s="7">
        <v>0</v>
      </c>
      <c r="J26" s="7">
        <f t="shared" si="1"/>
        <v>0</v>
      </c>
      <c r="HX26" s="1"/>
    </row>
    <row r="27" spans="2:232" x14ac:dyDescent="0.2">
      <c r="B27" s="6"/>
      <c r="C27" s="9"/>
      <c r="D27" s="10" t="s">
        <v>31</v>
      </c>
      <c r="E27" s="7">
        <v>11486257.5</v>
      </c>
      <c r="F27" s="7"/>
      <c r="G27" s="7">
        <f t="shared" si="0"/>
        <v>11486257.5</v>
      </c>
      <c r="H27" s="7">
        <v>12517091.300000001</v>
      </c>
      <c r="I27" s="7">
        <f>H27</f>
        <v>12517091.300000001</v>
      </c>
      <c r="J27" s="7">
        <f t="shared" si="1"/>
        <v>1030833.8000000007</v>
      </c>
      <c r="HX27" s="1"/>
    </row>
    <row r="28" spans="2:232" x14ac:dyDescent="0.2">
      <c r="B28" s="6"/>
      <c r="C28" s="9"/>
      <c r="D28" s="10" t="s">
        <v>32</v>
      </c>
      <c r="E28" s="7">
        <v>0</v>
      </c>
      <c r="F28" s="7"/>
      <c r="G28" s="7">
        <f t="shared" si="0"/>
        <v>0</v>
      </c>
      <c r="H28" s="7">
        <v>11640439.4</v>
      </c>
      <c r="I28" s="7">
        <f>H28</f>
        <v>11640439.4</v>
      </c>
      <c r="J28" s="7">
        <f t="shared" si="1"/>
        <v>11640439.4</v>
      </c>
      <c r="HX28" s="1"/>
    </row>
    <row r="29" spans="2:232" x14ac:dyDescent="0.2">
      <c r="B29" s="6"/>
      <c r="C29" s="35" t="s">
        <v>33</v>
      </c>
      <c r="D29" s="36"/>
      <c r="E29" s="7">
        <f>E30+E31+E32+E33+E34</f>
        <v>7368150.7000000002</v>
      </c>
      <c r="F29" s="7"/>
      <c r="G29" s="7">
        <f t="shared" si="0"/>
        <v>7368150.7000000002</v>
      </c>
      <c r="H29" s="7">
        <f>H30+H31+H32+H33+H34</f>
        <v>5837978.2999999998</v>
      </c>
      <c r="I29" s="7">
        <f t="shared" ref="I29:I34" si="2">H29</f>
        <v>5837978.2999999998</v>
      </c>
      <c r="J29" s="7">
        <f t="shared" si="1"/>
        <v>-1530172.4000000004</v>
      </c>
      <c r="HX29" s="1"/>
    </row>
    <row r="30" spans="2:232" x14ac:dyDescent="0.2">
      <c r="B30" s="6"/>
      <c r="C30" s="9"/>
      <c r="D30" s="10" t="s">
        <v>34</v>
      </c>
      <c r="E30" s="7"/>
      <c r="F30" s="7"/>
      <c r="G30" s="7">
        <f t="shared" si="0"/>
        <v>0</v>
      </c>
      <c r="H30" s="7">
        <v>815.8</v>
      </c>
      <c r="I30" s="7">
        <f t="shared" si="2"/>
        <v>815.8</v>
      </c>
      <c r="J30" s="7">
        <f t="shared" si="1"/>
        <v>815.8</v>
      </c>
      <c r="HX30" s="1"/>
    </row>
    <row r="31" spans="2:232" x14ac:dyDescent="0.2">
      <c r="B31" s="6"/>
      <c r="C31" s="9"/>
      <c r="D31" s="10" t="s">
        <v>35</v>
      </c>
      <c r="E31" s="7">
        <v>293155.7</v>
      </c>
      <c r="F31" s="7"/>
      <c r="G31" s="7">
        <f t="shared" si="0"/>
        <v>293155.7</v>
      </c>
      <c r="H31" s="7">
        <v>293155.7</v>
      </c>
      <c r="I31" s="7">
        <f t="shared" si="2"/>
        <v>293155.7</v>
      </c>
      <c r="J31" s="7">
        <f t="shared" si="1"/>
        <v>0</v>
      </c>
      <c r="HX31" s="1"/>
    </row>
    <row r="32" spans="2:232" x14ac:dyDescent="0.2">
      <c r="B32" s="6"/>
      <c r="C32" s="9"/>
      <c r="D32" s="10" t="s">
        <v>36</v>
      </c>
      <c r="E32" s="7">
        <v>1253084.8</v>
      </c>
      <c r="F32" s="7"/>
      <c r="G32" s="7">
        <f t="shared" si="0"/>
        <v>1253084.8</v>
      </c>
      <c r="H32" s="7">
        <v>880254.7</v>
      </c>
      <c r="I32" s="7">
        <f t="shared" si="2"/>
        <v>880254.7</v>
      </c>
      <c r="J32" s="7">
        <f t="shared" si="1"/>
        <v>-372830.10000000009</v>
      </c>
      <c r="HX32" s="1"/>
    </row>
    <row r="33" spans="2:232" x14ac:dyDescent="0.2">
      <c r="B33" s="6"/>
      <c r="C33" s="9"/>
      <c r="D33" s="10" t="s">
        <v>37</v>
      </c>
      <c r="E33" s="7"/>
      <c r="F33" s="7"/>
      <c r="G33" s="7">
        <f t="shared" si="0"/>
        <v>0</v>
      </c>
      <c r="H33" s="7">
        <v>102292.5</v>
      </c>
      <c r="I33" s="7">
        <f t="shared" si="2"/>
        <v>102292.5</v>
      </c>
      <c r="J33" s="7">
        <f t="shared" si="1"/>
        <v>102292.5</v>
      </c>
    </row>
    <row r="34" spans="2:232" x14ac:dyDescent="0.2">
      <c r="B34" s="6"/>
      <c r="C34" s="9"/>
      <c r="D34" s="10" t="s">
        <v>38</v>
      </c>
      <c r="E34" s="7">
        <v>5821910.2000000002</v>
      </c>
      <c r="F34" s="7"/>
      <c r="G34" s="7">
        <f t="shared" si="0"/>
        <v>5821910.2000000002</v>
      </c>
      <c r="H34" s="7">
        <v>4561459.5999999996</v>
      </c>
      <c r="I34" s="7">
        <f t="shared" si="2"/>
        <v>4561459.5999999996</v>
      </c>
      <c r="J34" s="7">
        <f t="shared" si="1"/>
        <v>-1260450.6000000006</v>
      </c>
    </row>
    <row r="35" spans="2:232" x14ac:dyDescent="0.2">
      <c r="B35" s="6"/>
      <c r="C35" s="35" t="s">
        <v>39</v>
      </c>
      <c r="D35" s="36"/>
      <c r="E35" s="7">
        <v>0</v>
      </c>
      <c r="F35" s="7"/>
      <c r="G35" s="7">
        <f t="shared" si="0"/>
        <v>0</v>
      </c>
      <c r="H35" s="7"/>
      <c r="I35" s="7"/>
      <c r="J35" s="7">
        <f t="shared" si="1"/>
        <v>0</v>
      </c>
    </row>
    <row r="36" spans="2:232" x14ac:dyDescent="0.2">
      <c r="B36" s="6"/>
      <c r="C36" s="35" t="s">
        <v>40</v>
      </c>
      <c r="D36" s="36"/>
      <c r="E36" s="7">
        <f>E37</f>
        <v>0</v>
      </c>
      <c r="F36" s="7"/>
      <c r="G36" s="7">
        <f>G37</f>
        <v>0</v>
      </c>
      <c r="H36" s="7">
        <f>H37</f>
        <v>25759.7</v>
      </c>
      <c r="I36" s="7">
        <f>H36</f>
        <v>25759.7</v>
      </c>
      <c r="J36" s="7">
        <f>J37</f>
        <v>25759.7</v>
      </c>
    </row>
    <row r="37" spans="2:232" x14ac:dyDescent="0.2">
      <c r="B37" s="6"/>
      <c r="C37" s="9"/>
      <c r="D37" s="10" t="s">
        <v>41</v>
      </c>
      <c r="E37" s="7"/>
      <c r="F37" s="7"/>
      <c r="G37" s="7">
        <f t="shared" si="0"/>
        <v>0</v>
      </c>
      <c r="H37" s="7">
        <v>25759.7</v>
      </c>
      <c r="I37" s="7">
        <f>H37</f>
        <v>25759.7</v>
      </c>
      <c r="J37" s="7">
        <f t="shared" si="1"/>
        <v>25759.7</v>
      </c>
    </row>
    <row r="38" spans="2:232" x14ac:dyDescent="0.2">
      <c r="B38" s="6"/>
      <c r="C38" s="35" t="s">
        <v>42</v>
      </c>
      <c r="D38" s="36"/>
      <c r="E38" s="7">
        <f>E39+E40</f>
        <v>3243691</v>
      </c>
      <c r="F38" s="7"/>
      <c r="G38" s="7">
        <f t="shared" si="0"/>
        <v>3243691</v>
      </c>
      <c r="H38" s="7">
        <f>H39+H40</f>
        <v>7033001.0999999996</v>
      </c>
      <c r="I38" s="7">
        <f>H38</f>
        <v>7033001.0999999996</v>
      </c>
      <c r="J38" s="7">
        <f t="shared" si="1"/>
        <v>3789310.0999999996</v>
      </c>
    </row>
    <row r="39" spans="2:232" x14ac:dyDescent="0.2">
      <c r="B39" s="6"/>
      <c r="C39" s="9"/>
      <c r="D39" s="10" t="s">
        <v>43</v>
      </c>
      <c r="E39" s="7"/>
      <c r="F39" s="7"/>
      <c r="G39" s="7">
        <f t="shared" si="0"/>
        <v>0</v>
      </c>
      <c r="H39" s="7"/>
      <c r="I39" s="7"/>
      <c r="J39" s="7">
        <f t="shared" si="1"/>
        <v>0</v>
      </c>
    </row>
    <row r="40" spans="2:232" x14ac:dyDescent="0.2">
      <c r="B40" s="6"/>
      <c r="C40" s="9"/>
      <c r="D40" s="10" t="s">
        <v>44</v>
      </c>
      <c r="E40" s="7">
        <v>3243691</v>
      </c>
      <c r="F40" s="7"/>
      <c r="G40" s="7">
        <f t="shared" si="0"/>
        <v>3243691</v>
      </c>
      <c r="H40" s="7">
        <v>7033001.0999999996</v>
      </c>
      <c r="I40" s="7">
        <f>H40</f>
        <v>7033001.0999999996</v>
      </c>
      <c r="J40" s="7">
        <f t="shared" si="1"/>
        <v>3789310.0999999996</v>
      </c>
    </row>
    <row r="41" spans="2:232" x14ac:dyDescent="0.2">
      <c r="B41" s="12"/>
      <c r="C41" s="13"/>
      <c r="D41" s="14"/>
      <c r="E41" s="15"/>
      <c r="F41" s="7"/>
      <c r="G41" s="7"/>
      <c r="H41" s="7"/>
      <c r="I41" s="7"/>
      <c r="J41" s="7"/>
    </row>
    <row r="42" spans="2:232" s="17" customFormat="1" ht="19.5" customHeight="1" x14ac:dyDescent="0.25">
      <c r="B42" s="37" t="s">
        <v>45</v>
      </c>
      <c r="C42" s="31"/>
      <c r="D42" s="32"/>
      <c r="E42" s="16">
        <f>E10+E11+E12+E13+E14+E15+E16+E17+E29+E36+E38</f>
        <v>162245187.30000001</v>
      </c>
      <c r="F42" s="16"/>
      <c r="G42" s="16">
        <f>G10+G11+G12+G13+G14+G15+G16+G17+G29+G36+G38</f>
        <v>162245187.30000001</v>
      </c>
      <c r="H42" s="16">
        <f>H10+H11+H12+H13+H14+H15+H16+H17+H29+H35+H36+H38</f>
        <v>165597600.30000001</v>
      </c>
      <c r="I42" s="16">
        <f>I10+I11+I12+I13+I14+I15+I16+I17+I29+I35+I36+I38</f>
        <v>165597600.30000001</v>
      </c>
      <c r="J42" s="16">
        <f>I42-G42</f>
        <v>3352413</v>
      </c>
      <c r="HX42" s="18"/>
    </row>
    <row r="43" spans="2:232" x14ac:dyDescent="0.2">
      <c r="B43" s="30" t="s">
        <v>46</v>
      </c>
      <c r="C43" s="31"/>
      <c r="D43" s="32"/>
      <c r="E43" s="7"/>
      <c r="F43" s="7"/>
      <c r="G43" s="7"/>
      <c r="H43" s="7"/>
      <c r="I43" s="7"/>
      <c r="J43" s="7"/>
    </row>
    <row r="44" spans="2:232" ht="8.1" customHeight="1" x14ac:dyDescent="0.2">
      <c r="B44" s="12"/>
      <c r="C44" s="13"/>
      <c r="D44" s="14"/>
      <c r="E44" s="7"/>
      <c r="F44" s="7"/>
      <c r="G44" s="7"/>
      <c r="H44" s="7"/>
      <c r="I44" s="7"/>
      <c r="J44" s="7"/>
    </row>
    <row r="45" spans="2:232" x14ac:dyDescent="0.2">
      <c r="B45" s="30" t="s">
        <v>47</v>
      </c>
      <c r="C45" s="31"/>
      <c r="D45" s="32"/>
      <c r="E45" s="7"/>
      <c r="F45" s="7"/>
      <c r="G45" s="7"/>
      <c r="H45" s="7"/>
      <c r="I45" s="7"/>
      <c r="J45" s="7"/>
    </row>
    <row r="46" spans="2:232" x14ac:dyDescent="0.2">
      <c r="B46" s="6"/>
      <c r="C46" s="35" t="s">
        <v>48</v>
      </c>
      <c r="D46" s="36"/>
      <c r="E46" s="7">
        <f>E47+E48+E49+E50+E51+E52+E53+E54</f>
        <v>79586226.400000006</v>
      </c>
      <c r="F46" s="7"/>
      <c r="G46" s="7">
        <f>G47+G48+G49+G50+G51+G52+G53+G54</f>
        <v>79586226.400000006</v>
      </c>
      <c r="H46" s="7">
        <f>H47+H48+H49+H50+H51+H52+H53+H54</f>
        <v>80778001.599999994</v>
      </c>
      <c r="I46" s="7">
        <f>I47+I48+I49+I50+I51+I52+I53+I54</f>
        <v>80778001.599999994</v>
      </c>
      <c r="J46" s="7">
        <f t="shared" si="1"/>
        <v>1191775.1999999881</v>
      </c>
    </row>
    <row r="47" spans="2:232" x14ac:dyDescent="0.2">
      <c r="B47" s="6"/>
      <c r="C47" s="9"/>
      <c r="D47" s="10" t="s">
        <v>49</v>
      </c>
      <c r="E47" s="7">
        <v>38931340.700000003</v>
      </c>
      <c r="F47" s="7"/>
      <c r="G47" s="7">
        <f>E47+F47</f>
        <v>38931340.700000003</v>
      </c>
      <c r="H47" s="7">
        <v>40602572.799999997</v>
      </c>
      <c r="I47" s="7">
        <f>H47</f>
        <v>40602572.799999997</v>
      </c>
      <c r="J47" s="7">
        <f t="shared" si="1"/>
        <v>1671232.099999994</v>
      </c>
    </row>
    <row r="48" spans="2:232" x14ac:dyDescent="0.2">
      <c r="B48" s="6"/>
      <c r="C48" s="9"/>
      <c r="D48" s="10" t="s">
        <v>50</v>
      </c>
      <c r="E48" s="7">
        <v>10801586.5</v>
      </c>
      <c r="F48" s="7"/>
      <c r="G48" s="7">
        <f t="shared" ref="G48:G59" si="3">E48+F48</f>
        <v>10801586.5</v>
      </c>
      <c r="H48" s="7">
        <v>10876275.199999999</v>
      </c>
      <c r="I48" s="7">
        <f t="shared" ref="I48:I56" si="4">H48</f>
        <v>10876275.199999999</v>
      </c>
      <c r="J48" s="7">
        <f t="shared" si="1"/>
        <v>74688.699999999255</v>
      </c>
    </row>
    <row r="49" spans="2:232" x14ac:dyDescent="0.2">
      <c r="B49" s="6"/>
      <c r="C49" s="9"/>
      <c r="D49" s="10" t="s">
        <v>51</v>
      </c>
      <c r="E49" s="7">
        <v>6492623</v>
      </c>
      <c r="F49" s="7"/>
      <c r="G49" s="7">
        <f t="shared" si="3"/>
        <v>6492623</v>
      </c>
      <c r="H49" s="7">
        <v>5925300.5</v>
      </c>
      <c r="I49" s="7">
        <f t="shared" si="4"/>
        <v>5925300.5</v>
      </c>
      <c r="J49" s="7">
        <f t="shared" si="1"/>
        <v>-567322.5</v>
      </c>
    </row>
    <row r="50" spans="2:232" ht="18" x14ac:dyDescent="0.2">
      <c r="B50" s="6"/>
      <c r="C50" s="9"/>
      <c r="D50" s="10" t="s">
        <v>52</v>
      </c>
      <c r="E50" s="7">
        <v>12111444.5</v>
      </c>
      <c r="F50" s="7"/>
      <c r="G50" s="7">
        <f t="shared" si="3"/>
        <v>12111444.5</v>
      </c>
      <c r="H50" s="7">
        <v>12138831.9</v>
      </c>
      <c r="I50" s="7">
        <f t="shared" si="4"/>
        <v>12138831.9</v>
      </c>
      <c r="J50" s="7">
        <f t="shared" si="1"/>
        <v>27387.400000000373</v>
      </c>
    </row>
    <row r="51" spans="2:232" x14ac:dyDescent="0.2">
      <c r="B51" s="6"/>
      <c r="C51" s="9"/>
      <c r="D51" s="10" t="s">
        <v>53</v>
      </c>
      <c r="E51" s="7">
        <v>2606844.5</v>
      </c>
      <c r="F51" s="7"/>
      <c r="G51" s="7">
        <f t="shared" si="3"/>
        <v>2606844.5</v>
      </c>
      <c r="H51" s="7">
        <v>2552605.1</v>
      </c>
      <c r="I51" s="7">
        <f t="shared" si="4"/>
        <v>2552605.1</v>
      </c>
      <c r="J51" s="7">
        <f t="shared" si="1"/>
        <v>-54239.399999999907</v>
      </c>
    </row>
    <row r="52" spans="2:232" x14ac:dyDescent="0.2">
      <c r="B52" s="6"/>
      <c r="C52" s="9"/>
      <c r="D52" s="10" t="s">
        <v>54</v>
      </c>
      <c r="E52" s="7">
        <v>801290.2</v>
      </c>
      <c r="F52" s="7"/>
      <c r="G52" s="7">
        <f t="shared" si="3"/>
        <v>801290.2</v>
      </c>
      <c r="H52" s="7">
        <v>820472.8</v>
      </c>
      <c r="I52" s="7">
        <f t="shared" si="4"/>
        <v>820472.8</v>
      </c>
      <c r="J52" s="7">
        <f t="shared" si="1"/>
        <v>19182.600000000093</v>
      </c>
    </row>
    <row r="53" spans="2:232" ht="18" x14ac:dyDescent="0.2">
      <c r="B53" s="6"/>
      <c r="C53" s="9"/>
      <c r="D53" s="10" t="s">
        <v>55</v>
      </c>
      <c r="E53" s="7">
        <v>513783</v>
      </c>
      <c r="F53" s="7"/>
      <c r="G53" s="7">
        <f t="shared" si="3"/>
        <v>513783</v>
      </c>
      <c r="H53" s="7">
        <v>512135.6</v>
      </c>
      <c r="I53" s="7">
        <f t="shared" si="4"/>
        <v>512135.6</v>
      </c>
      <c r="J53" s="7">
        <f t="shared" si="1"/>
        <v>-1647.4000000000233</v>
      </c>
    </row>
    <row r="54" spans="2:232" x14ac:dyDescent="0.2">
      <c r="B54" s="6"/>
      <c r="C54" s="9"/>
      <c r="D54" s="10" t="s">
        <v>56</v>
      </c>
      <c r="E54" s="7">
        <v>7327314</v>
      </c>
      <c r="F54" s="7"/>
      <c r="G54" s="7">
        <f t="shared" si="3"/>
        <v>7327314</v>
      </c>
      <c r="H54" s="7">
        <v>7349807.7000000002</v>
      </c>
      <c r="I54" s="7">
        <f t="shared" si="4"/>
        <v>7349807.7000000002</v>
      </c>
      <c r="J54" s="7">
        <f t="shared" si="1"/>
        <v>22493.700000000186</v>
      </c>
    </row>
    <row r="55" spans="2:232" x14ac:dyDescent="0.2">
      <c r="B55" s="6"/>
      <c r="C55" s="35" t="s">
        <v>57</v>
      </c>
      <c r="D55" s="36"/>
      <c r="E55" s="7">
        <f>E56+E57+E58+E59</f>
        <v>15657203.700000001</v>
      </c>
      <c r="F55" s="7"/>
      <c r="G55" s="7">
        <f t="shared" si="3"/>
        <v>15657203.700000001</v>
      </c>
      <c r="H55" s="7">
        <f>H56+H57+H58+H59</f>
        <v>14768845.699999999</v>
      </c>
      <c r="I55" s="7">
        <f t="shared" si="4"/>
        <v>14768845.699999999</v>
      </c>
      <c r="J55" s="7">
        <f t="shared" si="1"/>
        <v>-888358.00000000186</v>
      </c>
    </row>
    <row r="56" spans="2:232" x14ac:dyDescent="0.2">
      <c r="B56" s="6"/>
      <c r="C56" s="9"/>
      <c r="D56" s="10" t="s">
        <v>58</v>
      </c>
      <c r="E56" s="7">
        <v>9872315.3000000007</v>
      </c>
      <c r="F56" s="7"/>
      <c r="G56" s="7">
        <f t="shared" si="3"/>
        <v>9872315.3000000007</v>
      </c>
      <c r="H56" s="7">
        <v>9031291.6999999993</v>
      </c>
      <c r="I56" s="7">
        <f t="shared" si="4"/>
        <v>9031291.6999999993</v>
      </c>
      <c r="J56" s="7">
        <f t="shared" si="1"/>
        <v>-841023.60000000149</v>
      </c>
      <c r="HX56" s="19"/>
    </row>
    <row r="57" spans="2:232" x14ac:dyDescent="0.2">
      <c r="B57" s="6"/>
      <c r="C57" s="9"/>
      <c r="D57" s="10" t="s">
        <v>59</v>
      </c>
      <c r="E57" s="7"/>
      <c r="F57" s="7"/>
      <c r="G57" s="7">
        <f t="shared" si="3"/>
        <v>0</v>
      </c>
      <c r="H57" s="7"/>
      <c r="I57" s="7"/>
      <c r="J57" s="7">
        <f t="shared" si="1"/>
        <v>0</v>
      </c>
    </row>
    <row r="58" spans="2:232" x14ac:dyDescent="0.2">
      <c r="B58" s="6"/>
      <c r="C58" s="9"/>
      <c r="D58" s="10" t="s">
        <v>60</v>
      </c>
      <c r="E58" s="7"/>
      <c r="F58" s="7"/>
      <c r="G58" s="7">
        <f t="shared" si="3"/>
        <v>0</v>
      </c>
      <c r="H58" s="7"/>
      <c r="I58" s="7"/>
      <c r="J58" s="7">
        <f t="shared" si="1"/>
        <v>0</v>
      </c>
    </row>
    <row r="59" spans="2:232" x14ac:dyDescent="0.2">
      <c r="B59" s="6"/>
      <c r="C59" s="9"/>
      <c r="D59" s="10" t="s">
        <v>61</v>
      </c>
      <c r="E59" s="7">
        <v>5784888.4000000004</v>
      </c>
      <c r="F59" s="7"/>
      <c r="G59" s="7">
        <f t="shared" si="3"/>
        <v>5784888.4000000004</v>
      </c>
      <c r="H59" s="7">
        <v>5737554</v>
      </c>
      <c r="I59" s="7">
        <f>H59</f>
        <v>5737554</v>
      </c>
      <c r="J59" s="7">
        <f t="shared" si="1"/>
        <v>-47334.400000000373</v>
      </c>
    </row>
    <row r="60" spans="2:232" x14ac:dyDescent="0.2">
      <c r="B60" s="6"/>
      <c r="C60" s="35" t="s">
        <v>62</v>
      </c>
      <c r="D60" s="36"/>
      <c r="E60" s="7">
        <f>E61+E62</f>
        <v>0</v>
      </c>
      <c r="F60" s="7"/>
      <c r="G60" s="7">
        <f>G61+G62</f>
        <v>0</v>
      </c>
      <c r="H60" s="7"/>
      <c r="I60" s="7"/>
      <c r="J60" s="7">
        <f t="shared" si="1"/>
        <v>0</v>
      </c>
    </row>
    <row r="61" spans="2:232" x14ac:dyDescent="0.2">
      <c r="B61" s="6"/>
      <c r="C61" s="9"/>
      <c r="D61" s="10" t="s">
        <v>63</v>
      </c>
      <c r="E61" s="7"/>
      <c r="F61" s="7"/>
      <c r="G61" s="7"/>
      <c r="H61" s="7"/>
      <c r="I61" s="7"/>
      <c r="J61" s="7">
        <f t="shared" si="1"/>
        <v>0</v>
      </c>
    </row>
    <row r="62" spans="2:232" x14ac:dyDescent="0.2">
      <c r="B62" s="6"/>
      <c r="C62" s="9"/>
      <c r="D62" s="10" t="s">
        <v>64</v>
      </c>
      <c r="E62" s="7"/>
      <c r="F62" s="7"/>
      <c r="G62" s="7"/>
      <c r="H62" s="7"/>
      <c r="I62" s="7"/>
      <c r="J62" s="7">
        <f t="shared" si="1"/>
        <v>0</v>
      </c>
    </row>
    <row r="63" spans="2:232" x14ac:dyDescent="0.2">
      <c r="B63" s="6"/>
      <c r="C63" s="35" t="s">
        <v>65</v>
      </c>
      <c r="D63" s="36"/>
      <c r="E63" s="7"/>
      <c r="F63" s="7"/>
      <c r="G63" s="7"/>
      <c r="H63" s="7"/>
      <c r="I63" s="7"/>
      <c r="J63" s="7">
        <f t="shared" si="1"/>
        <v>0</v>
      </c>
    </row>
    <row r="64" spans="2:232" x14ac:dyDescent="0.2">
      <c r="B64" s="6"/>
      <c r="C64" s="35" t="s">
        <v>66</v>
      </c>
      <c r="D64" s="36"/>
      <c r="E64" s="7"/>
      <c r="F64" s="7"/>
      <c r="G64" s="7"/>
      <c r="H64" s="7"/>
      <c r="I64" s="7"/>
      <c r="J64" s="7">
        <f t="shared" si="1"/>
        <v>0</v>
      </c>
    </row>
    <row r="65" spans="2:232" ht="8.1" customHeight="1" x14ac:dyDescent="0.2">
      <c r="B65" s="12"/>
      <c r="C65" s="28"/>
      <c r="D65" s="29"/>
      <c r="E65" s="7"/>
      <c r="F65" s="7"/>
      <c r="G65" s="7"/>
      <c r="H65" s="7"/>
      <c r="I65" s="7"/>
      <c r="J65" s="7"/>
    </row>
    <row r="66" spans="2:232" s="17" customFormat="1" ht="15" x14ac:dyDescent="0.25">
      <c r="B66" s="30" t="s">
        <v>67</v>
      </c>
      <c r="C66" s="31"/>
      <c r="D66" s="32"/>
      <c r="E66" s="16">
        <f>E46+E55+E60+E63+E64</f>
        <v>95243430.100000009</v>
      </c>
      <c r="F66" s="16"/>
      <c r="G66" s="16">
        <f>G46+G55+G60+G63+G64</f>
        <v>95243430.100000009</v>
      </c>
      <c r="H66" s="16">
        <f>H46+H55+H60+H63+H64</f>
        <v>95546847.299999997</v>
      </c>
      <c r="I66" s="16">
        <f>I46+I55+I60+I63+I64</f>
        <v>95546847.299999997</v>
      </c>
      <c r="J66" s="16">
        <f>I66-E66</f>
        <v>303417.19999998808</v>
      </c>
      <c r="HX66" s="18"/>
    </row>
    <row r="67" spans="2:232" ht="8.1" customHeight="1" x14ac:dyDescent="0.2">
      <c r="B67" s="12"/>
      <c r="C67" s="28"/>
      <c r="D67" s="29"/>
      <c r="E67" s="7"/>
      <c r="F67" s="7"/>
      <c r="G67" s="7"/>
      <c r="H67" s="7"/>
      <c r="I67" s="7"/>
      <c r="J67" s="7">
        <f t="shared" si="1"/>
        <v>0</v>
      </c>
    </row>
    <row r="68" spans="2:232" s="17" customFormat="1" ht="15" x14ac:dyDescent="0.25">
      <c r="B68" s="30" t="s">
        <v>68</v>
      </c>
      <c r="C68" s="31"/>
      <c r="D68" s="32"/>
      <c r="E68" s="16">
        <f>E69</f>
        <v>10909591.9</v>
      </c>
      <c r="F68" s="16"/>
      <c r="G68" s="16">
        <f>G69</f>
        <v>10909591.9</v>
      </c>
      <c r="H68" s="16">
        <f>H69</f>
        <v>4952242.2</v>
      </c>
      <c r="I68" s="16">
        <f>I69</f>
        <v>4952242.2</v>
      </c>
      <c r="J68" s="16">
        <f t="shared" si="1"/>
        <v>-5957349.7000000002</v>
      </c>
      <c r="HX68" s="18"/>
    </row>
    <row r="69" spans="2:232" x14ac:dyDescent="0.2">
      <c r="B69" s="6"/>
      <c r="C69" s="35" t="s">
        <v>69</v>
      </c>
      <c r="D69" s="36"/>
      <c r="E69" s="7">
        <v>10909591.9</v>
      </c>
      <c r="F69" s="7"/>
      <c r="G69" s="7">
        <f>+E69+F69</f>
        <v>10909591.9</v>
      </c>
      <c r="H69" s="7">
        <v>4952242.2</v>
      </c>
      <c r="I69" s="7">
        <f>H69</f>
        <v>4952242.2</v>
      </c>
      <c r="J69" s="7">
        <f t="shared" si="1"/>
        <v>-5957349.7000000002</v>
      </c>
    </row>
    <row r="70" spans="2:232" ht="1.5" customHeight="1" x14ac:dyDescent="0.2">
      <c r="B70" s="12"/>
      <c r="C70" s="28"/>
      <c r="D70" s="29"/>
      <c r="E70" s="7"/>
      <c r="F70" s="7"/>
      <c r="G70" s="7"/>
      <c r="H70" s="7"/>
      <c r="I70" s="7"/>
      <c r="J70" s="7">
        <f t="shared" si="1"/>
        <v>0</v>
      </c>
    </row>
    <row r="71" spans="2:232" s="17" customFormat="1" ht="15" x14ac:dyDescent="0.25">
      <c r="B71" s="30" t="s">
        <v>70</v>
      </c>
      <c r="C71" s="31"/>
      <c r="D71" s="32"/>
      <c r="E71" s="20">
        <f>+E42+E66+E68</f>
        <v>268398209.30000004</v>
      </c>
      <c r="F71" s="16"/>
      <c r="G71" s="16">
        <f>G42+G66+G68</f>
        <v>268398209.30000004</v>
      </c>
      <c r="H71" s="16">
        <f>H42+H66+H68</f>
        <v>266096689.80000001</v>
      </c>
      <c r="I71" s="16">
        <f>I42+I66+I68</f>
        <v>266096689.80000001</v>
      </c>
      <c r="J71" s="16">
        <f>I71-E71</f>
        <v>-2301519.5000000298</v>
      </c>
      <c r="HX71" s="18"/>
    </row>
    <row r="72" spans="2:232" ht="8.1" customHeight="1" x14ac:dyDescent="0.2">
      <c r="B72" s="12"/>
      <c r="C72" s="28"/>
      <c r="D72" s="29"/>
      <c r="E72" s="7"/>
      <c r="F72" s="7"/>
      <c r="G72" s="7"/>
      <c r="H72" s="7"/>
      <c r="I72" s="7"/>
      <c r="J72" s="7"/>
    </row>
    <row r="73" spans="2:232" x14ac:dyDescent="0.2">
      <c r="B73" s="6"/>
      <c r="C73" s="31" t="s">
        <v>71</v>
      </c>
      <c r="D73" s="32"/>
      <c r="E73" s="7"/>
      <c r="F73" s="7"/>
      <c r="G73" s="7"/>
      <c r="H73" s="7"/>
      <c r="I73" s="7"/>
      <c r="J73" s="7"/>
    </row>
    <row r="74" spans="2:232" ht="18.75" customHeight="1" x14ac:dyDescent="0.2">
      <c r="B74" s="6"/>
      <c r="C74" s="33" t="s">
        <v>72</v>
      </c>
      <c r="D74" s="34"/>
      <c r="E74" s="7">
        <v>10909591.9</v>
      </c>
      <c r="F74" s="7"/>
      <c r="G74" s="7">
        <f>+E74+F74</f>
        <v>10909591.9</v>
      </c>
      <c r="H74" s="7">
        <v>4952242.2</v>
      </c>
      <c r="I74" s="7">
        <f>H74</f>
        <v>4952242.2</v>
      </c>
      <c r="J74" s="16">
        <f>I74-E74</f>
        <v>-5957349.7000000002</v>
      </c>
    </row>
    <row r="75" spans="2:232" ht="18.75" customHeight="1" x14ac:dyDescent="0.2">
      <c r="B75" s="6"/>
      <c r="C75" s="33" t="s">
        <v>73</v>
      </c>
      <c r="D75" s="34"/>
      <c r="E75" s="7"/>
      <c r="F75" s="7"/>
      <c r="G75" s="7"/>
      <c r="H75" s="7"/>
      <c r="I75" s="7"/>
      <c r="J75" s="7"/>
    </row>
    <row r="76" spans="2:232" x14ac:dyDescent="0.2">
      <c r="B76" s="21"/>
      <c r="C76" s="26" t="s">
        <v>74</v>
      </c>
      <c r="D76" s="27"/>
      <c r="E76" s="22">
        <f>E74+E75</f>
        <v>10909591.9</v>
      </c>
      <c r="F76" s="22"/>
      <c r="G76" s="22">
        <f>G74+G75</f>
        <v>10909591.9</v>
      </c>
      <c r="H76" s="22">
        <f>H74+H75</f>
        <v>4952242.2</v>
      </c>
      <c r="I76" s="22">
        <f>I74+I75</f>
        <v>4952242.2</v>
      </c>
      <c r="J76" s="23">
        <f>I76-E76</f>
        <v>-5957349.7000000002</v>
      </c>
    </row>
    <row r="77" spans="2:232" ht="8.1" customHeight="1" x14ac:dyDescent="0.2"/>
    <row r="79" spans="2:232" hidden="1" x14ac:dyDescent="0.2">
      <c r="C79" s="1"/>
      <c r="D79" s="1"/>
    </row>
    <row r="80" spans="2:232" x14ac:dyDescent="0.2">
      <c r="E80" s="25"/>
    </row>
    <row r="81" spans="3:232" x14ac:dyDescent="0.2">
      <c r="C81" s="1"/>
      <c r="D81" s="1"/>
      <c r="HX81" s="1"/>
    </row>
    <row r="82" spans="3:232" x14ac:dyDescent="0.2">
      <c r="C82" s="1"/>
      <c r="D82" s="1"/>
      <c r="HX82" s="1"/>
    </row>
    <row r="83" spans="3:232" x14ac:dyDescent="0.2"/>
  </sheetData>
  <mergeCells count="42">
    <mergeCell ref="C10:D10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B42:D42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C69:D69"/>
    <mergeCell ref="B43:D43"/>
    <mergeCell ref="B45:D45"/>
    <mergeCell ref="C46:D46"/>
    <mergeCell ref="C55:D55"/>
    <mergeCell ref="C60:D60"/>
    <mergeCell ref="C63:D63"/>
    <mergeCell ref="C64:D64"/>
    <mergeCell ref="C65:D65"/>
    <mergeCell ref="B66:D66"/>
    <mergeCell ref="C67:D67"/>
    <mergeCell ref="B68:D68"/>
    <mergeCell ref="C76:D76"/>
    <mergeCell ref="C70:D70"/>
    <mergeCell ref="B71:D71"/>
    <mergeCell ref="C72:D72"/>
    <mergeCell ref="C73:D73"/>
    <mergeCell ref="C74:D74"/>
    <mergeCell ref="C75:D75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2021-02-11T23:37:46Z</cp:lastPrinted>
  <dcterms:created xsi:type="dcterms:W3CDTF">2021-02-11T23:37:12Z</dcterms:created>
  <dcterms:modified xsi:type="dcterms:W3CDTF">2021-05-25T18:04:51Z</dcterms:modified>
</cp:coreProperties>
</file>