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rol\Downloads\"/>
    </mc:Choice>
  </mc:AlternateContent>
  <xr:revisionPtr revIDLastSave="0" documentId="8_{E283C465-487D-4CB5-AF01-4BFF187B5A07}" xr6:coauthVersionLast="47" xr6:coauthVersionMax="47" xr10:uidLastSave="{00000000-0000-0000-0000-000000000000}"/>
  <bookViews>
    <workbookView xWindow="-120" yWindow="-120" windowWidth="29040" windowHeight="15840" xr2:uid="{BA9FCF1D-75F4-4B90-B12E-322F94F184B9}"/>
  </bookViews>
  <sheets>
    <sheet name="FORMATO 4 LDF JUNIO " sheetId="1" r:id="rId1"/>
  </sheets>
  <externalReferences>
    <externalReference r:id="rId2"/>
  </externalReferences>
  <definedNames>
    <definedName name="_xlnm.Print_Area" localSheetId="0">'FORMATO 4 LDF JUNIO '!$1:$79</definedName>
    <definedName name="JR_PAGE_ANCHOR_0_1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2" i="1" l="1"/>
  <c r="F72" i="1"/>
  <c r="E72" i="1"/>
  <c r="G70" i="1"/>
  <c r="F70" i="1"/>
  <c r="E70" i="1"/>
  <c r="G69" i="1"/>
  <c r="F69" i="1"/>
  <c r="F68" i="1" s="1"/>
  <c r="E69" i="1"/>
  <c r="G68" i="1"/>
  <c r="E68" i="1"/>
  <c r="E76" i="1" s="1"/>
  <c r="E77" i="1" s="1"/>
  <c r="F67" i="1"/>
  <c r="F76" i="1" s="1"/>
  <c r="F77" i="1" s="1"/>
  <c r="E67" i="1"/>
  <c r="G57" i="1"/>
  <c r="F57" i="1"/>
  <c r="E57" i="1"/>
  <c r="G55" i="1"/>
  <c r="F55" i="1"/>
  <c r="E55" i="1"/>
  <c r="G54" i="1"/>
  <c r="G53" i="1" s="1"/>
  <c r="F54" i="1"/>
  <c r="E54" i="1"/>
  <c r="E53" i="1" s="1"/>
  <c r="F53" i="1"/>
  <c r="F61" i="1" s="1"/>
  <c r="F62" i="1" s="1"/>
  <c r="G52" i="1"/>
  <c r="G61" i="1" s="1"/>
  <c r="G62" i="1" s="1"/>
  <c r="F52" i="1"/>
  <c r="E52" i="1"/>
  <c r="E61" i="1" s="1"/>
  <c r="E62" i="1" s="1"/>
  <c r="G43" i="1"/>
  <c r="F43" i="1"/>
  <c r="E43" i="1"/>
  <c r="G39" i="1"/>
  <c r="G47" i="1" s="1"/>
  <c r="G13" i="1" s="1"/>
  <c r="G10" i="1" s="1"/>
  <c r="G23" i="1" s="1"/>
  <c r="G24" i="1" s="1"/>
  <c r="G25" i="1" s="1"/>
  <c r="G34" i="1" s="1"/>
  <c r="F39" i="1"/>
  <c r="F47" i="1" s="1"/>
  <c r="F13" i="1" s="1"/>
  <c r="F10" i="1" s="1"/>
  <c r="F23" i="1" s="1"/>
  <c r="F24" i="1" s="1"/>
  <c r="F25" i="1" s="1"/>
  <c r="F34" i="1" s="1"/>
  <c r="E39" i="1"/>
  <c r="E47" i="1" s="1"/>
  <c r="E13" i="1" s="1"/>
  <c r="E10" i="1" s="1"/>
  <c r="E23" i="1" s="1"/>
  <c r="E24" i="1" s="1"/>
  <c r="E25" i="1" s="1"/>
  <c r="E34" i="1" s="1"/>
  <c r="G30" i="1"/>
  <c r="F30" i="1"/>
  <c r="E30" i="1"/>
  <c r="G20" i="1"/>
  <c r="G19" i="1"/>
  <c r="F19" i="1"/>
  <c r="G15" i="1"/>
  <c r="F15" i="1"/>
  <c r="E15" i="1"/>
  <c r="G12" i="1"/>
  <c r="G67" i="1" s="1"/>
  <c r="G76" i="1" s="1"/>
  <c r="G77" i="1" s="1"/>
  <c r="G11" i="1"/>
</calcChain>
</file>

<file path=xl/sharedStrings.xml><?xml version="1.0" encoding="utf-8"?>
<sst xmlns="http://schemas.openxmlformats.org/spreadsheetml/2006/main" count="67" uniqueCount="48">
  <si>
    <t>Formato 4 Balance Presupuestario - LDF</t>
  </si>
  <si>
    <t>Sector Central del Poder Ejecutivo del Estado Libre y Soberano de México</t>
  </si>
  <si>
    <t>Balance Presupuestario - LDF</t>
  </si>
  <si>
    <t>Del 1 de Enero al 30 de Junio de 2023</t>
  </si>
  <si>
    <t>Cifras Preliminares</t>
  </si>
  <si>
    <t>(Miles de Pesos)</t>
  </si>
  <si>
    <t>Concepto (c)</t>
  </si>
  <si>
    <t>Estimado / Aprobado (d)</t>
  </si>
  <si>
    <t>Devengado</t>
  </si>
  <si>
    <t xml:space="preserve">Recaudado / 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</si>
  <si>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</si>
  <si>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</si>
  <si>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</si>
  <si>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</si>
  <si>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5"/>
        <color theme="1"/>
        <rFont val="Gotham Book"/>
      </rPr>
      <t>1</t>
    </r>
    <r>
      <rPr>
        <b/>
        <sz val="5"/>
        <color theme="1"/>
        <rFont val="Gotham Book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</si>
  <si>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</si>
  <si>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</si>
  <si>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</si>
  <si>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</si>
  <si>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</si>
  <si>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</si>
  <si>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</si>
  <si>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</si>
  <si>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</si>
  <si>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</si>
  <si>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</si>
  <si>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</si>
  <si>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</si>
  <si>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</si>
  <si>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</si>
  <si>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</si>
  <si>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Recaudado / Pagado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</si>
  <si>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</si>
  <si>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</si>
  <si>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</si>
  <si>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</si>
  <si>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</si>
  <si>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</si>
  <si>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</si>
  <si>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 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</si>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</sst>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7" x14ac:knownFonts="1">
    <font>
      <sz val="11"/>
      <color theme="1"/>
      <name val="Calibri"/>
      <family val="2"/>
      <scheme val="minor"/>
    </font>
    <font>
      <sz val="5"/>
      <color theme="1"/>
      <name val="Calibri"/>
      <family val="2"/>
      <scheme val="minor"/>
    </font>
    <font>
      <b/>
      <sz val="5"/>
      <color theme="1"/>
      <name val="Arial"/>
      <family val="2"/>
    </font>
    <font>
      <sz val="5"/>
      <color theme="1"/>
      <name val="Arial"/>
      <family val="2"/>
    </font>
    <font>
      <b/>
      <sz val="5"/>
      <color theme="1"/>
      <name val="Gotham Book"/>
    </font>
    <font>
      <sz val="5"/>
      <color theme="1"/>
      <name val="Gotham Book"/>
    </font>
    <font>
      <b/>
      <vertAlign val="superscript"/>
      <sz val="5"/>
      <color theme="1"/>
      <name val="Gotham Book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64" fontId="3" fillId="0" borderId="0" xfId="0" applyNumberFormat="1" applyFont="1" applyAlignment="1">
      <alignment vertical="center" wrapText="1"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left" vertical="center" indent="1"/>
    </xf>
    <xf numFmtId="0" fontId="5" fillId="0" borderId="0" xfId="0" applyFont="1"/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6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5" fillId="0" borderId="8" xfId="0" applyFont="1" applyBorder="1" applyAlignment="1">
      <alignment vertical="center" wrapText="1"/>
    </xf>
    <xf numFmtId="0" fontId="5" fillId="0" borderId="9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164" fontId="5" fillId="0" borderId="13" xfId="0" applyNumberFormat="1" applyFont="1" applyBorder="1" applyAlignment="1">
      <alignment vertical="center" wrapText="1"/>
    </xf>
    <xf numFmtId="164" fontId="5" fillId="0" borderId="14" xfId="0" applyNumberFormat="1" applyFont="1" applyBorder="1" applyAlignment="1">
      <alignment vertical="center" wrapText="1"/>
    </xf>
    <xf numFmtId="0" fontId="5" fillId="0" borderId="12" xfId="0" applyFont="1" applyBorder="1" applyAlignment="1">
      <alignment horizontal="left" vertical="center" wrapText="1"/>
    </xf>
    <xf numFmtId="164" fontId="2" fillId="0" borderId="0" xfId="0" applyNumberFormat="1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5" fillId="0" borderId="15" xfId="0" applyFont="1" applyBorder="1" applyAlignment="1">
      <alignment vertical="center" wrapText="1"/>
    </xf>
    <xf numFmtId="0" fontId="5" fillId="0" borderId="16" xfId="0" applyFont="1" applyBorder="1" applyAlignment="1">
      <alignment vertical="center" wrapText="1"/>
    </xf>
    <xf numFmtId="0" fontId="5" fillId="0" borderId="17" xfId="0" applyFont="1" applyBorder="1" applyAlignment="1">
      <alignment vertical="center" wrapText="1"/>
    </xf>
    <xf numFmtId="0" fontId="5" fillId="0" borderId="18" xfId="0" applyFont="1" applyBorder="1" applyAlignment="1">
      <alignment vertical="center" wrapText="1"/>
    </xf>
    <xf numFmtId="0" fontId="5" fillId="0" borderId="19" xfId="0" applyFont="1" applyBorder="1" applyAlignment="1">
      <alignment vertical="center" wrapText="1"/>
    </xf>
    <xf numFmtId="0" fontId="4" fillId="0" borderId="20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5" fillId="0" borderId="12" xfId="0" applyFont="1" applyBorder="1" applyAlignment="1">
      <alignment horizontal="left" vertical="center" wrapText="1" indent="1"/>
    </xf>
    <xf numFmtId="164" fontId="4" fillId="0" borderId="13" xfId="0" applyNumberFormat="1" applyFont="1" applyBorder="1" applyAlignment="1">
      <alignment vertical="center" wrapText="1"/>
    </xf>
    <xf numFmtId="164" fontId="4" fillId="0" borderId="14" xfId="0" applyNumberFormat="1" applyFont="1" applyBorder="1" applyAlignment="1">
      <alignment vertical="center" wrapText="1"/>
    </xf>
    <xf numFmtId="0" fontId="5" fillId="0" borderId="6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11" xfId="0" applyFont="1" applyBorder="1" applyAlignment="1">
      <alignment vertical="center"/>
    </xf>
    <xf numFmtId="164" fontId="5" fillId="0" borderId="13" xfId="0" applyNumberFormat="1" applyFont="1" applyBorder="1" applyAlignment="1">
      <alignment vertical="center"/>
    </xf>
    <xf numFmtId="164" fontId="5" fillId="0" borderId="14" xfId="0" applyNumberFormat="1" applyFont="1" applyBorder="1" applyAlignment="1">
      <alignment vertical="center"/>
    </xf>
    <xf numFmtId="164" fontId="3" fillId="0" borderId="0" xfId="0" applyNumberFormat="1" applyFont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12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164" fontId="4" fillId="0" borderId="13" xfId="0" applyNumberFormat="1" applyFont="1" applyBorder="1" applyAlignment="1">
      <alignment vertical="center"/>
    </xf>
    <xf numFmtId="164" fontId="4" fillId="0" borderId="14" xfId="0" applyNumberFormat="1" applyFont="1" applyBorder="1" applyAlignment="1">
      <alignment vertical="center"/>
    </xf>
    <xf numFmtId="164" fontId="2" fillId="0" borderId="0" xfId="0" applyNumberFormat="1" applyFont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164" fontId="4" fillId="0" borderId="18" xfId="0" applyNumberFormat="1" applyFont="1" applyBorder="1" applyAlignment="1">
      <alignment vertical="center"/>
    </xf>
    <xf numFmtId="164" fontId="4" fillId="0" borderId="19" xfId="0" applyNumberFormat="1" applyFont="1" applyBorder="1" applyAlignment="1">
      <alignment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5" fillId="0" borderId="6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164" fontId="5" fillId="2" borderId="13" xfId="0" applyNumberFormat="1" applyFont="1" applyFill="1" applyBorder="1" applyAlignment="1">
      <alignment vertical="center" wrapText="1"/>
    </xf>
    <xf numFmtId="164" fontId="4" fillId="0" borderId="13" xfId="0" applyNumberFormat="1" applyFont="1" applyBorder="1" applyAlignment="1">
      <alignment vertical="center"/>
    </xf>
    <xf numFmtId="164" fontId="4" fillId="0" borderId="14" xfId="0" applyNumberFormat="1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164" fontId="5" fillId="0" borderId="25" xfId="0" applyNumberFormat="1" applyFont="1" applyBorder="1" applyAlignment="1">
      <alignment vertical="center" wrapText="1"/>
    </xf>
    <xf numFmtId="164" fontId="5" fillId="0" borderId="25" xfId="0" applyNumberFormat="1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DF%20Jun%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 LDF JUNIO"/>
      <sheetName val="formato 2 LDF JUNIO"/>
      <sheetName val="Formato 3 OA LDF JUNIO "/>
      <sheetName val="Formato 3 SC LDF JUNIO"/>
      <sheetName val="FORMATO 4 LDF JUNIO "/>
      <sheetName val="FORMATO 5 LDF JUNIO"/>
      <sheetName val="FORMATO 6a LDF JUN "/>
      <sheetName val="FORMATO 6b LDF JUN "/>
      <sheetName val="Formato 6c DEF"/>
      <sheetName val="Formato 6d LDF JUN 2023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AF2E6B-62B8-4EEE-BFEF-871D23FF5CD8}">
  <sheetPr>
    <tabColor theme="9"/>
    <pageSetUpPr fitToPage="1"/>
  </sheetPr>
  <dimension ref="A1:M85"/>
  <sheetViews>
    <sheetView showGridLines="0" tabSelected="1" topLeftCell="A22" zoomScale="160" zoomScaleNormal="160" zoomScaleSheetLayoutView="140" workbookViewId="0">
      <selection activeCell="D12" sqref="D12"/>
    </sheetView>
  </sheetViews>
  <sheetFormatPr baseColWidth="10" defaultColWidth="0" defaultRowHeight="0" customHeight="1" zeroHeight="1" x14ac:dyDescent="0.15"/>
  <cols>
    <col min="1" max="3" width="2.7109375" style="4" customWidth="1"/>
    <col min="4" max="4" width="46.42578125" style="4" customWidth="1"/>
    <col min="5" max="7" width="13.7109375" style="4" customWidth="1"/>
    <col min="8" max="8" width="0.85546875" style="4" customWidth="1"/>
    <col min="9" max="9" width="12.7109375" style="4" hidden="1" customWidth="1"/>
    <col min="10" max="11" width="9.7109375" style="4" hidden="1" customWidth="1"/>
    <col min="12" max="12" width="10.5703125" style="4" hidden="1" customWidth="1"/>
    <col min="13" max="13" width="0" style="4" hidden="1" customWidth="1"/>
    <col min="14" max="16384" width="11.42578125" style="1" hidden="1"/>
  </cols>
  <sheetData>
    <row r="1" spans="1:13" ht="8.25" x14ac:dyDescent="0.15">
      <c r="A1" s="1"/>
      <c r="B1" s="2" t="s">
        <v>0</v>
      </c>
      <c r="C1" s="2"/>
      <c r="D1" s="2"/>
      <c r="E1" s="2"/>
      <c r="F1" s="2"/>
      <c r="G1" s="2"/>
      <c r="H1" s="3"/>
      <c r="I1" s="3"/>
      <c r="J1" s="3"/>
      <c r="K1" s="3"/>
      <c r="M1" s="1"/>
    </row>
    <row r="2" spans="1:13" ht="8.25" x14ac:dyDescent="0.15">
      <c r="A2" s="1"/>
      <c r="B2" s="5" t="s">
        <v>1</v>
      </c>
      <c r="C2" s="5"/>
      <c r="D2" s="5"/>
      <c r="E2" s="5"/>
      <c r="F2" s="5"/>
      <c r="G2" s="5"/>
      <c r="H2" s="6"/>
      <c r="I2" s="6"/>
      <c r="J2" s="6"/>
      <c r="K2" s="6"/>
      <c r="M2" s="1"/>
    </row>
    <row r="3" spans="1:13" ht="8.25" x14ac:dyDescent="0.15">
      <c r="A3" s="1"/>
      <c r="B3" s="5" t="s">
        <v>2</v>
      </c>
      <c r="C3" s="5"/>
      <c r="D3" s="5"/>
      <c r="E3" s="5"/>
      <c r="F3" s="5"/>
      <c r="G3" s="5"/>
      <c r="H3" s="6"/>
      <c r="I3" s="6"/>
      <c r="J3" s="6"/>
      <c r="K3" s="6"/>
      <c r="M3" s="1"/>
    </row>
    <row r="4" spans="1:13" ht="8.25" x14ac:dyDescent="0.15">
      <c r="A4" s="1"/>
      <c r="B4" s="5" t="s">
        <v>3</v>
      </c>
      <c r="C4" s="5"/>
      <c r="D4" s="5"/>
      <c r="E4" s="5"/>
      <c r="F4" s="5"/>
      <c r="G4" s="5"/>
      <c r="H4" s="6"/>
      <c r="I4" s="6"/>
      <c r="J4" s="6"/>
      <c r="K4" s="6"/>
      <c r="L4" s="7"/>
      <c r="M4" s="1"/>
    </row>
    <row r="5" spans="1:13" ht="8.25" x14ac:dyDescent="0.15">
      <c r="A5" s="1"/>
      <c r="B5" s="5" t="s">
        <v>4</v>
      </c>
      <c r="C5" s="5"/>
      <c r="D5" s="5"/>
      <c r="E5" s="5"/>
      <c r="F5" s="5"/>
      <c r="G5" s="5"/>
      <c r="H5" s="6"/>
      <c r="I5" s="6"/>
      <c r="J5" s="6"/>
      <c r="K5" s="6"/>
      <c r="L5" s="7"/>
      <c r="M5" s="1"/>
    </row>
    <row r="6" spans="1:13" ht="8.25" x14ac:dyDescent="0.15">
      <c r="A6" s="1"/>
      <c r="B6" s="2" t="s">
        <v>5</v>
      </c>
      <c r="C6" s="2"/>
      <c r="D6" s="2"/>
      <c r="E6" s="2"/>
      <c r="F6" s="2"/>
      <c r="G6" s="2"/>
      <c r="H6" s="8"/>
      <c r="I6" s="8"/>
      <c r="J6" s="8"/>
      <c r="K6" s="6"/>
      <c r="L6" s="7"/>
      <c r="M6" s="1"/>
    </row>
    <row r="7" spans="1:13" ht="8.1" customHeight="1" thickBot="1" x14ac:dyDescent="0.2">
      <c r="A7" s="1"/>
      <c r="B7" s="9"/>
      <c r="C7" s="10"/>
      <c r="D7" s="10"/>
      <c r="E7" s="10"/>
      <c r="F7" s="10"/>
      <c r="G7" s="10"/>
      <c r="M7" s="1"/>
    </row>
    <row r="8" spans="1:13" ht="16.5" x14ac:dyDescent="0.15">
      <c r="A8" s="1"/>
      <c r="B8" s="11" t="s">
        <v>6</v>
      </c>
      <c r="C8" s="12"/>
      <c r="D8" s="13"/>
      <c r="E8" s="14" t="s">
        <v>7</v>
      </c>
      <c r="F8" s="14" t="s">
        <v>8</v>
      </c>
      <c r="G8" s="15" t="s">
        <v>9</v>
      </c>
      <c r="H8" s="16"/>
      <c r="I8" s="16"/>
      <c r="J8" s="16"/>
      <c r="K8" s="16"/>
      <c r="M8" s="1"/>
    </row>
    <row r="9" spans="1:13" ht="8.1" customHeight="1" x14ac:dyDescent="0.15">
      <c r="A9" s="1"/>
      <c r="B9" s="17"/>
      <c r="C9" s="18"/>
      <c r="D9" s="19"/>
      <c r="E9" s="20"/>
      <c r="F9" s="20"/>
      <c r="G9" s="21"/>
      <c r="H9" s="22"/>
      <c r="I9" s="22"/>
      <c r="J9" s="22"/>
      <c r="K9" s="22"/>
      <c r="M9" s="1"/>
    </row>
    <row r="10" spans="1:13" ht="8.25" x14ac:dyDescent="0.15">
      <c r="A10" s="1"/>
      <c r="B10" s="23"/>
      <c r="C10" s="24" t="s">
        <v>10</v>
      </c>
      <c r="D10" s="25"/>
      <c r="E10" s="26">
        <f>E11+E12+E13</f>
        <v>309897559.89999998</v>
      </c>
      <c r="F10" s="26">
        <f>F11+F12+F13</f>
        <v>165337220.09999999</v>
      </c>
      <c r="G10" s="27">
        <f>G11+G12+G13</f>
        <v>165337220.30000001</v>
      </c>
      <c r="I10" s="7"/>
      <c r="J10" s="7"/>
      <c r="K10" s="7"/>
      <c r="L10" s="7"/>
      <c r="M10" s="1"/>
    </row>
    <row r="11" spans="1:13" ht="8.25" x14ac:dyDescent="0.15">
      <c r="A11" s="1"/>
      <c r="B11" s="23"/>
      <c r="C11" s="10"/>
      <c r="D11" s="28" t="s">
        <v>11</v>
      </c>
      <c r="E11" s="26">
        <v>194156509.19999999</v>
      </c>
      <c r="F11" s="26">
        <v>110565868.3</v>
      </c>
      <c r="G11" s="27">
        <f>+F11</f>
        <v>110565868.3</v>
      </c>
      <c r="H11" s="7"/>
      <c r="I11" s="7"/>
      <c r="J11" s="7"/>
      <c r="K11" s="7"/>
      <c r="L11" s="7"/>
      <c r="M11" s="1"/>
    </row>
    <row r="12" spans="1:13" ht="8.25" x14ac:dyDescent="0.15">
      <c r="A12" s="1"/>
      <c r="B12" s="23"/>
      <c r="C12" s="10"/>
      <c r="D12" s="28" t="s">
        <v>12</v>
      </c>
      <c r="E12" s="26">
        <v>114241050.7</v>
      </c>
      <c r="F12" s="26">
        <v>53026948.100000001</v>
      </c>
      <c r="G12" s="27">
        <f>+F12</f>
        <v>53026948.100000001</v>
      </c>
      <c r="H12" s="7"/>
      <c r="I12" s="7"/>
      <c r="J12" s="7"/>
      <c r="K12" s="7"/>
      <c r="L12" s="7"/>
      <c r="M12" s="1"/>
    </row>
    <row r="13" spans="1:13" ht="8.25" x14ac:dyDescent="0.15">
      <c r="A13" s="1"/>
      <c r="B13" s="23"/>
      <c r="C13" s="10"/>
      <c r="D13" s="28" t="s">
        <v>13</v>
      </c>
      <c r="E13" s="26">
        <f>E47</f>
        <v>1500000.0000000002</v>
      </c>
      <c r="F13" s="26">
        <f>F47</f>
        <v>1744403.7</v>
      </c>
      <c r="G13" s="27">
        <f>+G47</f>
        <v>1744403.9</v>
      </c>
      <c r="H13" s="7"/>
      <c r="I13" s="29"/>
      <c r="J13" s="29"/>
      <c r="K13" s="7"/>
      <c r="L13" s="7"/>
      <c r="M13" s="1"/>
    </row>
    <row r="14" spans="1:13" ht="8.25" x14ac:dyDescent="0.15">
      <c r="A14" s="1"/>
      <c r="B14" s="23"/>
      <c r="C14" s="30"/>
      <c r="D14" s="31"/>
      <c r="E14" s="32"/>
      <c r="F14" s="32"/>
      <c r="G14" s="33"/>
      <c r="H14" s="22"/>
      <c r="I14" s="7"/>
      <c r="J14" s="22"/>
      <c r="K14" s="22"/>
      <c r="L14" s="7"/>
      <c r="M14" s="1"/>
    </row>
    <row r="15" spans="1:13" ht="8.25" x14ac:dyDescent="0.15">
      <c r="A15" s="1"/>
      <c r="B15" s="34"/>
      <c r="C15" s="24" t="s">
        <v>14</v>
      </c>
      <c r="D15" s="25"/>
      <c r="E15" s="26">
        <f>SUM(E16:E17)</f>
        <v>309897559.92900002</v>
      </c>
      <c r="F15" s="26">
        <f>F16+F17</f>
        <v>157016441.12873</v>
      </c>
      <c r="G15" s="27">
        <f>G16+G17</f>
        <v>155100469.35927996</v>
      </c>
      <c r="H15" s="29"/>
      <c r="I15" s="7"/>
      <c r="J15" s="7"/>
      <c r="K15" s="7"/>
      <c r="L15" s="29"/>
      <c r="M15" s="1"/>
    </row>
    <row r="16" spans="1:13" ht="8.25" x14ac:dyDescent="0.15">
      <c r="A16" s="1"/>
      <c r="B16" s="23"/>
      <c r="C16" s="10"/>
      <c r="D16" s="28" t="s">
        <v>15</v>
      </c>
      <c r="E16" s="26">
        <v>195656509.23199999</v>
      </c>
      <c r="F16" s="26">
        <v>103989493.02872999</v>
      </c>
      <c r="G16" s="27">
        <v>102073521.25927997</v>
      </c>
      <c r="H16" s="7"/>
      <c r="I16" s="7"/>
      <c r="J16" s="7"/>
      <c r="K16" s="7"/>
      <c r="L16" s="7"/>
      <c r="M16" s="1"/>
    </row>
    <row r="17" spans="1:13" ht="8.25" x14ac:dyDescent="0.15">
      <c r="A17" s="1"/>
      <c r="B17" s="23"/>
      <c r="C17" s="10"/>
      <c r="D17" s="28" t="s">
        <v>16</v>
      </c>
      <c r="E17" s="26">
        <v>114241050.69700001</v>
      </c>
      <c r="F17" s="26">
        <v>53026948.100000001</v>
      </c>
      <c r="G17" s="27">
        <v>53026948.100000001</v>
      </c>
      <c r="H17" s="7"/>
      <c r="I17" s="29"/>
      <c r="J17" s="29"/>
      <c r="K17" s="29"/>
      <c r="L17" s="7"/>
      <c r="M17" s="1"/>
    </row>
    <row r="18" spans="1:13" ht="8.25" x14ac:dyDescent="0.15">
      <c r="A18" s="1"/>
      <c r="B18" s="23"/>
      <c r="C18" s="30"/>
      <c r="D18" s="31"/>
      <c r="E18" s="32"/>
      <c r="F18" s="32"/>
      <c r="G18" s="33"/>
      <c r="H18" s="29"/>
      <c r="I18" s="29"/>
      <c r="J18" s="29"/>
      <c r="K18" s="29"/>
      <c r="L18" s="7"/>
      <c r="M18" s="1"/>
    </row>
    <row r="19" spans="1:13" ht="8.25" x14ac:dyDescent="0.15">
      <c r="A19" s="1"/>
      <c r="B19" s="23"/>
      <c r="C19" s="24" t="s">
        <v>17</v>
      </c>
      <c r="D19" s="25"/>
      <c r="E19" s="26"/>
      <c r="F19" s="26">
        <f>+F20+F21</f>
        <v>0</v>
      </c>
      <c r="G19" s="27">
        <f>SUM(G20:G21)</f>
        <v>0</v>
      </c>
      <c r="H19" s="22"/>
      <c r="I19" s="7"/>
      <c r="J19" s="22"/>
      <c r="K19" s="22"/>
      <c r="L19" s="29"/>
      <c r="M19" s="1"/>
    </row>
    <row r="20" spans="1:13" ht="8.25" x14ac:dyDescent="0.15">
      <c r="A20" s="1"/>
      <c r="B20" s="23"/>
      <c r="C20" s="10"/>
      <c r="D20" s="28" t="s">
        <v>18</v>
      </c>
      <c r="E20" s="32"/>
      <c r="F20" s="26">
        <v>0</v>
      </c>
      <c r="G20" s="27">
        <f>+F20</f>
        <v>0</v>
      </c>
      <c r="H20" s="7"/>
      <c r="I20" s="7"/>
      <c r="J20" s="7"/>
      <c r="K20" s="7"/>
      <c r="L20" s="7"/>
      <c r="M20" s="1"/>
    </row>
    <row r="21" spans="1:13" ht="8.25" x14ac:dyDescent="0.15">
      <c r="A21" s="1"/>
      <c r="B21" s="23"/>
      <c r="C21" s="10"/>
      <c r="D21" s="28" t="s">
        <v>19</v>
      </c>
      <c r="E21" s="32"/>
      <c r="F21" s="26">
        <v>0</v>
      </c>
      <c r="G21" s="27">
        <v>0</v>
      </c>
      <c r="H21" s="7"/>
      <c r="I21" s="7"/>
      <c r="J21" s="7"/>
      <c r="K21" s="7"/>
      <c r="L21" s="7"/>
      <c r="M21" s="1"/>
    </row>
    <row r="22" spans="1:13" ht="8.25" x14ac:dyDescent="0.15">
      <c r="A22" s="1"/>
      <c r="B22" s="23"/>
      <c r="C22" s="30"/>
      <c r="D22" s="31"/>
      <c r="E22" s="32"/>
      <c r="F22" s="32"/>
      <c r="G22" s="27"/>
      <c r="H22" s="7"/>
      <c r="I22" s="7"/>
      <c r="J22" s="7"/>
      <c r="K22" s="7"/>
      <c r="L22" s="7"/>
      <c r="M22" s="1"/>
    </row>
    <row r="23" spans="1:13" ht="8.25" x14ac:dyDescent="0.15">
      <c r="A23" s="1"/>
      <c r="B23" s="23"/>
      <c r="C23" s="24" t="s">
        <v>20</v>
      </c>
      <c r="D23" s="25"/>
      <c r="E23" s="26">
        <f>E10-E15+E19</f>
        <v>-2.9000043869018555E-2</v>
      </c>
      <c r="F23" s="26">
        <f>F10-F15+F19</f>
        <v>8320778.971269995</v>
      </c>
      <c r="G23" s="27">
        <f>G10-G15+G19</f>
        <v>10236750.940720052</v>
      </c>
      <c r="H23" s="29"/>
      <c r="I23" s="29"/>
      <c r="J23" s="29"/>
      <c r="K23" s="29"/>
      <c r="L23" s="7"/>
      <c r="M23" s="1"/>
    </row>
    <row r="24" spans="1:13" ht="8.25" x14ac:dyDescent="0.15">
      <c r="A24" s="1"/>
      <c r="B24" s="23"/>
      <c r="C24" s="24" t="s">
        <v>21</v>
      </c>
      <c r="D24" s="25"/>
      <c r="E24" s="26">
        <f>E23-E13</f>
        <v>-1500000.0290000441</v>
      </c>
      <c r="F24" s="26">
        <f>F23-F13</f>
        <v>6576375.2712699948</v>
      </c>
      <c r="G24" s="27">
        <f>G23-G13</f>
        <v>8492347.0407200512</v>
      </c>
      <c r="H24" s="7"/>
      <c r="I24" s="7"/>
      <c r="J24" s="7"/>
      <c r="K24" s="7"/>
      <c r="L24" s="7"/>
      <c r="M24" s="1"/>
    </row>
    <row r="25" spans="1:13" ht="8.25" x14ac:dyDescent="0.15">
      <c r="A25" s="1"/>
      <c r="B25" s="23"/>
      <c r="C25" s="24" t="s">
        <v>22</v>
      </c>
      <c r="D25" s="25"/>
      <c r="E25" s="26">
        <f>E24-E19</f>
        <v>-1500000.0290000441</v>
      </c>
      <c r="F25" s="26">
        <f>F24-F19</f>
        <v>6576375.2712699948</v>
      </c>
      <c r="G25" s="27">
        <f>G24-G19</f>
        <v>8492347.0407200512</v>
      </c>
      <c r="H25" s="7"/>
      <c r="I25" s="7"/>
      <c r="J25" s="7"/>
      <c r="K25" s="7"/>
      <c r="L25" s="7"/>
      <c r="M25" s="1"/>
    </row>
    <row r="26" spans="1:13" ht="9" thickBot="1" x14ac:dyDescent="0.2">
      <c r="A26" s="1"/>
      <c r="B26" s="35"/>
      <c r="C26" s="36"/>
      <c r="D26" s="37"/>
      <c r="E26" s="38"/>
      <c r="F26" s="38"/>
      <c r="G26" s="39"/>
      <c r="H26" s="22"/>
      <c r="I26" s="22"/>
      <c r="J26" s="22"/>
      <c r="K26" s="22"/>
      <c r="L26" s="7"/>
      <c r="M26" s="1"/>
    </row>
    <row r="27" spans="1:13" ht="9" thickBot="1" x14ac:dyDescent="0.2">
      <c r="A27" s="1"/>
      <c r="B27" s="9"/>
      <c r="C27" s="10"/>
      <c r="D27" s="10"/>
      <c r="E27" s="10"/>
      <c r="F27" s="10"/>
      <c r="G27" s="10"/>
      <c r="M27" s="1"/>
    </row>
    <row r="28" spans="1:13" ht="8.25" x14ac:dyDescent="0.15">
      <c r="A28" s="1"/>
      <c r="B28" s="40" t="s">
        <v>23</v>
      </c>
      <c r="C28" s="41"/>
      <c r="D28" s="41"/>
      <c r="E28" s="14" t="s">
        <v>24</v>
      </c>
      <c r="F28" s="14" t="s">
        <v>8</v>
      </c>
      <c r="G28" s="15" t="s">
        <v>25</v>
      </c>
      <c r="H28" s="16"/>
      <c r="I28" s="16"/>
      <c r="J28" s="16"/>
      <c r="K28" s="16"/>
      <c r="M28" s="1"/>
    </row>
    <row r="29" spans="1:13" ht="8.25" x14ac:dyDescent="0.15">
      <c r="A29" s="1"/>
      <c r="B29" s="17"/>
      <c r="C29" s="18"/>
      <c r="D29" s="19"/>
      <c r="E29" s="32"/>
      <c r="F29" s="32"/>
      <c r="G29" s="33"/>
      <c r="H29" s="22"/>
      <c r="I29" s="22"/>
      <c r="J29" s="22"/>
      <c r="K29" s="22"/>
      <c r="M29" s="1"/>
    </row>
    <row r="30" spans="1:13" ht="8.25" x14ac:dyDescent="0.15">
      <c r="A30" s="1"/>
      <c r="B30" s="34"/>
      <c r="C30" s="24" t="s">
        <v>26</v>
      </c>
      <c r="D30" s="25"/>
      <c r="E30" s="26">
        <f>E31+E32</f>
        <v>5081149.8740000008</v>
      </c>
      <c r="F30" s="26">
        <f>F31+F32</f>
        <v>3353037.6</v>
      </c>
      <c r="G30" s="26">
        <f>G31+G32</f>
        <v>3353037.6</v>
      </c>
      <c r="H30" s="7"/>
      <c r="I30" s="7"/>
      <c r="J30" s="7"/>
      <c r="K30" s="7"/>
      <c r="M30" s="1"/>
    </row>
    <row r="31" spans="1:13" ht="8.25" x14ac:dyDescent="0.15">
      <c r="A31" s="1"/>
      <c r="B31" s="23"/>
      <c r="C31" s="10"/>
      <c r="D31" s="42" t="s">
        <v>27</v>
      </c>
      <c r="E31" s="26">
        <v>4718617.9740000004</v>
      </c>
      <c r="F31" s="26">
        <v>2987873.6</v>
      </c>
      <c r="G31" s="27">
        <v>2987873.6</v>
      </c>
      <c r="H31" s="7"/>
      <c r="I31" s="7"/>
      <c r="J31" s="7"/>
      <c r="K31" s="7"/>
      <c r="M31" s="1"/>
    </row>
    <row r="32" spans="1:13" ht="8.25" x14ac:dyDescent="0.15">
      <c r="A32" s="1"/>
      <c r="B32" s="23"/>
      <c r="C32" s="10"/>
      <c r="D32" s="42" t="s">
        <v>28</v>
      </c>
      <c r="E32" s="26">
        <v>362531.9</v>
      </c>
      <c r="F32" s="26">
        <v>365164</v>
      </c>
      <c r="G32" s="26">
        <v>365164</v>
      </c>
      <c r="H32" s="7"/>
      <c r="I32" s="7"/>
      <c r="J32" s="7"/>
      <c r="K32" s="7"/>
      <c r="M32" s="1"/>
    </row>
    <row r="33" spans="1:13" ht="8.25" x14ac:dyDescent="0.15">
      <c r="A33" s="1"/>
      <c r="B33" s="23"/>
      <c r="C33" s="30"/>
      <c r="D33" s="31"/>
      <c r="E33" s="26"/>
      <c r="F33" s="26"/>
      <c r="G33" s="27"/>
      <c r="H33" s="7"/>
      <c r="I33" s="7"/>
      <c r="J33" s="7"/>
      <c r="K33" s="7"/>
      <c r="M33" s="1"/>
    </row>
    <row r="34" spans="1:13" ht="8.25" x14ac:dyDescent="0.15">
      <c r="A34" s="1"/>
      <c r="B34" s="34"/>
      <c r="C34" s="24" t="s">
        <v>29</v>
      </c>
      <c r="D34" s="25"/>
      <c r="E34" s="43">
        <f>E25+E30</f>
        <v>3581149.8449999569</v>
      </c>
      <c r="F34" s="43">
        <f>F25+F30</f>
        <v>9929412.8712699953</v>
      </c>
      <c r="G34" s="44">
        <f>G25+G30</f>
        <v>11845384.640720051</v>
      </c>
      <c r="H34" s="29"/>
      <c r="I34" s="29"/>
      <c r="J34" s="29"/>
      <c r="K34" s="29"/>
      <c r="L34" s="1"/>
      <c r="M34" s="1"/>
    </row>
    <row r="35" spans="1:13" ht="9" thickBot="1" x14ac:dyDescent="0.2">
      <c r="A35" s="1"/>
      <c r="B35" s="35"/>
      <c r="C35" s="36"/>
      <c r="D35" s="37"/>
      <c r="E35" s="38"/>
      <c r="F35" s="38"/>
      <c r="G35" s="39"/>
      <c r="H35" s="22"/>
      <c r="I35" s="22"/>
      <c r="J35" s="22"/>
      <c r="K35" s="22"/>
      <c r="L35" s="1"/>
      <c r="M35" s="1"/>
    </row>
    <row r="36" spans="1:13" ht="9" thickBot="1" x14ac:dyDescent="0.2">
      <c r="A36" s="1"/>
      <c r="B36" s="9"/>
      <c r="C36" s="10"/>
      <c r="D36" s="10"/>
      <c r="E36" s="10"/>
      <c r="F36" s="10"/>
      <c r="G36" s="10"/>
      <c r="L36" s="1"/>
      <c r="M36" s="1"/>
    </row>
    <row r="37" spans="1:13" ht="8.25" x14ac:dyDescent="0.15">
      <c r="A37" s="1"/>
      <c r="B37" s="40" t="s">
        <v>23</v>
      </c>
      <c r="C37" s="41"/>
      <c r="D37" s="41"/>
      <c r="E37" s="14" t="s">
        <v>30</v>
      </c>
      <c r="F37" s="14" t="s">
        <v>8</v>
      </c>
      <c r="G37" s="15" t="s">
        <v>31</v>
      </c>
      <c r="H37" s="16"/>
      <c r="I37" s="16"/>
      <c r="J37" s="16"/>
      <c r="K37" s="16"/>
      <c r="L37" s="1"/>
      <c r="M37" s="1"/>
    </row>
    <row r="38" spans="1:13" ht="8.25" x14ac:dyDescent="0.15">
      <c r="A38" s="1"/>
      <c r="B38" s="45"/>
      <c r="C38" s="46"/>
      <c r="D38" s="47"/>
      <c r="E38" s="48"/>
      <c r="F38" s="48"/>
      <c r="G38" s="49"/>
      <c r="H38" s="50"/>
      <c r="I38" s="50"/>
      <c r="J38" s="50"/>
      <c r="K38" s="50"/>
      <c r="L38" s="1"/>
      <c r="M38" s="1"/>
    </row>
    <row r="39" spans="1:13" ht="8.25" x14ac:dyDescent="0.15">
      <c r="A39" s="1"/>
      <c r="B39" s="51"/>
      <c r="C39" s="24" t="s">
        <v>32</v>
      </c>
      <c r="D39" s="25"/>
      <c r="E39" s="52">
        <f>E40+E41</f>
        <v>2195832.7000000002</v>
      </c>
      <c r="F39" s="52">
        <f>F40+F41</f>
        <v>2074667.9</v>
      </c>
      <c r="G39" s="53">
        <f>G40+G41</f>
        <v>2074667.9</v>
      </c>
      <c r="H39" s="54"/>
      <c r="I39" s="54"/>
      <c r="J39" s="54"/>
      <c r="K39" s="54"/>
      <c r="L39" s="1"/>
      <c r="M39" s="1"/>
    </row>
    <row r="40" spans="1:13" ht="8.25" x14ac:dyDescent="0.15">
      <c r="A40" s="1"/>
      <c r="B40" s="55"/>
      <c r="C40" s="10"/>
      <c r="D40" s="56" t="s">
        <v>33</v>
      </c>
      <c r="E40" s="52">
        <v>2195832.7000000002</v>
      </c>
      <c r="F40" s="52">
        <v>2074667.9</v>
      </c>
      <c r="G40" s="52">
        <v>2074667.9</v>
      </c>
      <c r="H40" s="54"/>
      <c r="I40" s="54"/>
      <c r="J40" s="54"/>
      <c r="K40" s="54"/>
      <c r="L40" s="1"/>
      <c r="M40" s="1"/>
    </row>
    <row r="41" spans="1:13" ht="8.25" x14ac:dyDescent="0.15">
      <c r="A41" s="1"/>
      <c r="B41" s="55"/>
      <c r="C41" s="10"/>
      <c r="D41" s="56" t="s">
        <v>34</v>
      </c>
      <c r="E41" s="52">
        <v>0</v>
      </c>
      <c r="F41" s="52">
        <v>0</v>
      </c>
      <c r="G41" s="53">
        <v>0</v>
      </c>
      <c r="H41" s="54"/>
      <c r="I41" s="54"/>
      <c r="J41" s="54"/>
      <c r="K41" s="54"/>
      <c r="L41" s="1"/>
      <c r="M41" s="1"/>
    </row>
    <row r="42" spans="1:13" ht="8.25" x14ac:dyDescent="0.15">
      <c r="A42" s="1"/>
      <c r="B42" s="55"/>
      <c r="C42" s="10"/>
      <c r="D42" s="56"/>
      <c r="E42" s="52"/>
      <c r="F42" s="52"/>
      <c r="G42" s="53"/>
      <c r="H42" s="54"/>
      <c r="I42" s="54"/>
      <c r="J42" s="54"/>
      <c r="K42" s="54"/>
      <c r="L42" s="1"/>
      <c r="M42" s="1"/>
    </row>
    <row r="43" spans="1:13" ht="8.25" x14ac:dyDescent="0.15">
      <c r="A43" s="1"/>
      <c r="B43" s="51"/>
      <c r="C43" s="24" t="s">
        <v>35</v>
      </c>
      <c r="D43" s="25"/>
      <c r="E43" s="52">
        <f>E44+E45</f>
        <v>695832.7</v>
      </c>
      <c r="F43" s="52">
        <f>F44+F45</f>
        <v>330264.2</v>
      </c>
      <c r="G43" s="53">
        <f>G44+G45</f>
        <v>330264</v>
      </c>
      <c r="H43" s="54"/>
      <c r="I43" s="54"/>
      <c r="J43" s="54"/>
      <c r="K43" s="54"/>
      <c r="L43" s="1"/>
      <c r="M43" s="1"/>
    </row>
    <row r="44" spans="1:13" ht="8.25" x14ac:dyDescent="0.15">
      <c r="A44" s="1"/>
      <c r="B44" s="55"/>
      <c r="C44" s="10"/>
      <c r="D44" s="56" t="s">
        <v>36</v>
      </c>
      <c r="E44" s="52">
        <v>695832.7</v>
      </c>
      <c r="F44" s="52">
        <v>330264.2</v>
      </c>
      <c r="G44" s="53">
        <v>330264</v>
      </c>
      <c r="H44" s="54"/>
      <c r="I44" s="54"/>
      <c r="J44" s="54"/>
      <c r="K44" s="54"/>
      <c r="L44" s="1"/>
      <c r="M44" s="1"/>
    </row>
    <row r="45" spans="1:13" ht="8.25" x14ac:dyDescent="0.15">
      <c r="A45" s="1"/>
      <c r="B45" s="55"/>
      <c r="C45" s="10"/>
      <c r="D45" s="56" t="s">
        <v>37</v>
      </c>
      <c r="E45" s="52">
        <v>0</v>
      </c>
      <c r="F45" s="52">
        <v>0</v>
      </c>
      <c r="G45" s="53">
        <v>0</v>
      </c>
      <c r="H45" s="54"/>
      <c r="I45" s="54"/>
      <c r="J45" s="54"/>
      <c r="K45" s="54"/>
      <c r="L45" s="1"/>
      <c r="M45" s="1"/>
    </row>
    <row r="46" spans="1:13" ht="8.25" x14ac:dyDescent="0.15">
      <c r="A46" s="1"/>
      <c r="B46" s="55"/>
      <c r="C46" s="57"/>
      <c r="D46" s="58"/>
      <c r="E46" s="52"/>
      <c r="F46" s="52"/>
      <c r="G46" s="53"/>
      <c r="H46" s="54"/>
      <c r="I46" s="54"/>
      <c r="J46" s="54"/>
      <c r="K46" s="54"/>
      <c r="L46" s="1"/>
      <c r="M46" s="1"/>
    </row>
    <row r="47" spans="1:13" ht="8.25" x14ac:dyDescent="0.15">
      <c r="A47" s="1"/>
      <c r="B47" s="59"/>
      <c r="C47" s="24" t="s">
        <v>38</v>
      </c>
      <c r="D47" s="25"/>
      <c r="E47" s="60">
        <f>E39-E43</f>
        <v>1500000.0000000002</v>
      </c>
      <c r="F47" s="60">
        <f>F39-F43</f>
        <v>1744403.7</v>
      </c>
      <c r="G47" s="61">
        <f>G39-G43</f>
        <v>1744403.9</v>
      </c>
      <c r="H47" s="62"/>
      <c r="I47" s="62"/>
      <c r="J47" s="62"/>
      <c r="K47" s="62"/>
      <c r="L47" s="1"/>
      <c r="M47" s="1"/>
    </row>
    <row r="48" spans="1:13" ht="9" thickBot="1" x14ac:dyDescent="0.2">
      <c r="A48" s="1"/>
      <c r="B48" s="63"/>
      <c r="C48" s="64"/>
      <c r="D48" s="65"/>
      <c r="E48" s="66"/>
      <c r="F48" s="66"/>
      <c r="G48" s="67"/>
      <c r="H48" s="62"/>
      <c r="I48" s="62"/>
      <c r="J48" s="62"/>
      <c r="K48" s="62"/>
      <c r="L48" s="1"/>
      <c r="M48" s="1"/>
    </row>
    <row r="49" spans="1:13" ht="9" thickBot="1" x14ac:dyDescent="0.2">
      <c r="A49" s="1"/>
      <c r="B49" s="9"/>
      <c r="C49" s="10"/>
      <c r="D49" s="10"/>
      <c r="E49" s="10"/>
      <c r="F49" s="10"/>
      <c r="G49" s="10"/>
      <c r="L49" s="1"/>
      <c r="M49" s="1"/>
    </row>
    <row r="50" spans="1:13" ht="8.25" x14ac:dyDescent="0.15">
      <c r="A50" s="1"/>
      <c r="B50" s="68" t="s">
        <v>23</v>
      </c>
      <c r="C50" s="69"/>
      <c r="D50" s="69"/>
      <c r="E50" s="70" t="s">
        <v>30</v>
      </c>
      <c r="F50" s="70" t="s">
        <v>8</v>
      </c>
      <c r="G50" s="71" t="s">
        <v>31</v>
      </c>
      <c r="H50" s="16"/>
      <c r="I50" s="16" t="s">
        <v>39</v>
      </c>
      <c r="J50" s="16"/>
      <c r="K50" s="16"/>
      <c r="M50" s="1"/>
    </row>
    <row r="51" spans="1:13" ht="8.25" x14ac:dyDescent="0.15">
      <c r="A51" s="1"/>
      <c r="B51" s="72"/>
      <c r="C51" s="73"/>
      <c r="D51" s="47"/>
      <c r="E51" s="74"/>
      <c r="F51" s="74"/>
      <c r="G51" s="75"/>
      <c r="H51" s="50"/>
      <c r="I51" s="50"/>
      <c r="J51" s="50"/>
      <c r="K51" s="50"/>
      <c r="M51" s="1"/>
    </row>
    <row r="52" spans="1:13" ht="8.25" x14ac:dyDescent="0.15">
      <c r="A52" s="1"/>
      <c r="B52" s="55"/>
      <c r="C52" s="57" t="s">
        <v>40</v>
      </c>
      <c r="D52" s="58"/>
      <c r="E52" s="26">
        <f>+E11</f>
        <v>194156509.19999999</v>
      </c>
      <c r="F52" s="26">
        <f>+F11</f>
        <v>110565868.3</v>
      </c>
      <c r="G52" s="27">
        <f>+G11</f>
        <v>110565868.3</v>
      </c>
      <c r="H52" s="7"/>
      <c r="I52" s="7"/>
      <c r="J52" s="7"/>
      <c r="K52" s="7"/>
      <c r="M52" s="1"/>
    </row>
    <row r="53" spans="1:13" ht="8.25" x14ac:dyDescent="0.15">
      <c r="A53" s="1"/>
      <c r="B53" s="55"/>
      <c r="C53" s="57" t="s">
        <v>41</v>
      </c>
      <c r="D53" s="58"/>
      <c r="E53" s="52">
        <f>E54-E55</f>
        <v>1500000.0000000002</v>
      </c>
      <c r="F53" s="52">
        <f>F54-F55</f>
        <v>1744403.7</v>
      </c>
      <c r="G53" s="53">
        <f>G54-G55</f>
        <v>1744403.9</v>
      </c>
      <c r="H53" s="54"/>
      <c r="I53" s="54"/>
      <c r="J53" s="54"/>
      <c r="K53" s="54"/>
      <c r="M53" s="1"/>
    </row>
    <row r="54" spans="1:13" ht="8.25" x14ac:dyDescent="0.15">
      <c r="A54" s="1"/>
      <c r="B54" s="55"/>
      <c r="C54" s="10"/>
      <c r="D54" s="56" t="s">
        <v>33</v>
      </c>
      <c r="E54" s="52">
        <f>+E40</f>
        <v>2195832.7000000002</v>
      </c>
      <c r="F54" s="52">
        <f>+F40</f>
        <v>2074667.9</v>
      </c>
      <c r="G54" s="53">
        <f>+G40</f>
        <v>2074667.9</v>
      </c>
      <c r="H54" s="54"/>
      <c r="I54" s="54"/>
      <c r="J54" s="54"/>
      <c r="K54" s="54"/>
      <c r="M54" s="1"/>
    </row>
    <row r="55" spans="1:13" ht="8.25" x14ac:dyDescent="0.15">
      <c r="A55" s="1"/>
      <c r="B55" s="55"/>
      <c r="C55" s="10"/>
      <c r="D55" s="56" t="s">
        <v>36</v>
      </c>
      <c r="E55" s="52">
        <f>+E44</f>
        <v>695832.7</v>
      </c>
      <c r="F55" s="52">
        <f>+F44</f>
        <v>330264.2</v>
      </c>
      <c r="G55" s="53">
        <f>+G44</f>
        <v>330264</v>
      </c>
      <c r="H55" s="54"/>
      <c r="I55" s="54"/>
      <c r="J55" s="54"/>
      <c r="K55" s="54"/>
      <c r="M55" s="1"/>
    </row>
    <row r="56" spans="1:13" ht="8.25" x14ac:dyDescent="0.15">
      <c r="A56" s="1"/>
      <c r="B56" s="55"/>
      <c r="C56" s="57"/>
      <c r="D56" s="58"/>
      <c r="E56" s="52"/>
      <c r="F56" s="52"/>
      <c r="G56" s="53"/>
      <c r="H56" s="54"/>
      <c r="I56" s="54"/>
      <c r="J56" s="54"/>
      <c r="K56" s="54"/>
      <c r="M56" s="1"/>
    </row>
    <row r="57" spans="1:13" ht="8.25" x14ac:dyDescent="0.15">
      <c r="A57" s="1"/>
      <c r="B57" s="55"/>
      <c r="C57" s="57" t="s">
        <v>15</v>
      </c>
      <c r="D57" s="58"/>
      <c r="E57" s="26">
        <f>+E16</f>
        <v>195656509.23199999</v>
      </c>
      <c r="F57" s="26">
        <f>+F16</f>
        <v>103989493.02872999</v>
      </c>
      <c r="G57" s="27">
        <f>+G16</f>
        <v>102073521.25927997</v>
      </c>
      <c r="H57" s="7"/>
      <c r="I57" s="7"/>
      <c r="J57" s="7"/>
      <c r="K57" s="7"/>
      <c r="M57" s="1"/>
    </row>
    <row r="58" spans="1:13" ht="8.25" x14ac:dyDescent="0.15">
      <c r="A58" s="1"/>
      <c r="B58" s="55"/>
      <c r="C58" s="57"/>
      <c r="D58" s="58"/>
      <c r="E58" s="52"/>
      <c r="F58" s="52"/>
      <c r="G58" s="53"/>
      <c r="H58" s="54"/>
      <c r="I58" s="54"/>
      <c r="J58" s="54"/>
      <c r="K58" s="54"/>
      <c r="M58" s="1"/>
    </row>
    <row r="59" spans="1:13" ht="8.25" x14ac:dyDescent="0.15">
      <c r="A59" s="1"/>
      <c r="B59" s="55"/>
      <c r="C59" s="57" t="s">
        <v>18</v>
      </c>
      <c r="D59" s="58"/>
      <c r="E59" s="76"/>
      <c r="F59" s="52">
        <v>0</v>
      </c>
      <c r="G59" s="53">
        <v>0</v>
      </c>
      <c r="H59" s="54"/>
      <c r="I59" s="54"/>
      <c r="J59" s="54"/>
      <c r="K59" s="54"/>
      <c r="L59" s="54"/>
      <c r="M59" s="1"/>
    </row>
    <row r="60" spans="1:13" ht="8.25" x14ac:dyDescent="0.15">
      <c r="A60" s="1"/>
      <c r="B60" s="55"/>
      <c r="C60" s="57"/>
      <c r="D60" s="58"/>
      <c r="E60" s="52"/>
      <c r="F60" s="52"/>
      <c r="G60" s="53"/>
      <c r="H60" s="54"/>
      <c r="I60" s="54"/>
      <c r="J60" s="54"/>
      <c r="K60" s="54"/>
      <c r="M60" s="1"/>
    </row>
    <row r="61" spans="1:13" ht="8.25" x14ac:dyDescent="0.15">
      <c r="A61" s="1"/>
      <c r="B61" s="51"/>
      <c r="C61" s="24" t="s">
        <v>42</v>
      </c>
      <c r="D61" s="25"/>
      <c r="E61" s="77">
        <f>E52+E53-E57+E59</f>
        <v>-3.200000524520874E-2</v>
      </c>
      <c r="F61" s="77">
        <f>F52+F53-F57+F59</f>
        <v>8320778.9712700099</v>
      </c>
      <c r="G61" s="78">
        <f>G52+G53-G57+G59</f>
        <v>10236750.940720037</v>
      </c>
      <c r="H61" s="62"/>
      <c r="I61" s="62"/>
      <c r="J61" s="62"/>
      <c r="K61" s="62"/>
      <c r="M61" s="1"/>
    </row>
    <row r="62" spans="1:13" ht="8.25" x14ac:dyDescent="0.15">
      <c r="A62" s="1"/>
      <c r="B62" s="51"/>
      <c r="C62" s="24" t="s">
        <v>43</v>
      </c>
      <c r="D62" s="25"/>
      <c r="E62" s="77">
        <f>E61-E53</f>
        <v>-1500000.0320000055</v>
      </c>
      <c r="F62" s="77">
        <f>F61-F53</f>
        <v>6576375.2712700097</v>
      </c>
      <c r="G62" s="78">
        <f>G61-G53</f>
        <v>8492347.0407200363</v>
      </c>
      <c r="H62" s="62"/>
      <c r="I62" s="62"/>
      <c r="J62" s="62"/>
      <c r="K62" s="62"/>
      <c r="M62" s="1"/>
    </row>
    <row r="63" spans="1:13" ht="9" thickBot="1" x14ac:dyDescent="0.2">
      <c r="A63" s="1"/>
      <c r="B63" s="79"/>
      <c r="C63" s="80"/>
      <c r="D63" s="81"/>
      <c r="E63" s="82"/>
      <c r="F63" s="82"/>
      <c r="G63" s="83"/>
      <c r="H63" s="50"/>
      <c r="I63" s="50"/>
      <c r="J63" s="50"/>
      <c r="K63" s="50"/>
      <c r="M63" s="1"/>
    </row>
    <row r="64" spans="1:13" ht="9" thickBot="1" x14ac:dyDescent="0.2">
      <c r="A64" s="1"/>
      <c r="B64" s="9"/>
      <c r="C64" s="10"/>
      <c r="D64" s="10"/>
      <c r="E64" s="10"/>
      <c r="F64" s="10"/>
      <c r="G64" s="10"/>
      <c r="M64" s="1"/>
    </row>
    <row r="65" spans="1:13" ht="8.25" x14ac:dyDescent="0.15">
      <c r="A65" s="1"/>
      <c r="B65" s="68" t="s">
        <v>23</v>
      </c>
      <c r="C65" s="69"/>
      <c r="D65" s="69"/>
      <c r="E65" s="70" t="s">
        <v>30</v>
      </c>
      <c r="F65" s="70" t="s">
        <v>8</v>
      </c>
      <c r="G65" s="71" t="s">
        <v>31</v>
      </c>
      <c r="H65" s="16"/>
      <c r="I65" s="16"/>
      <c r="J65" s="16"/>
      <c r="K65" s="16"/>
      <c r="M65" s="1"/>
    </row>
    <row r="66" spans="1:13" ht="8.25" x14ac:dyDescent="0.15">
      <c r="A66" s="1"/>
      <c r="B66" s="72"/>
      <c r="C66" s="73"/>
      <c r="D66" s="47"/>
      <c r="E66" s="74"/>
      <c r="F66" s="74"/>
      <c r="G66" s="84"/>
      <c r="H66" s="50"/>
      <c r="I66" s="50"/>
      <c r="J66" s="50"/>
      <c r="K66" s="50"/>
      <c r="L66" s="1"/>
      <c r="M66" s="1"/>
    </row>
    <row r="67" spans="1:13" ht="8.25" x14ac:dyDescent="0.15">
      <c r="A67" s="1"/>
      <c r="B67" s="55"/>
      <c r="C67" s="57" t="s">
        <v>12</v>
      </c>
      <c r="D67" s="58"/>
      <c r="E67" s="26">
        <f>+E12</f>
        <v>114241050.7</v>
      </c>
      <c r="F67" s="26">
        <f>+F12</f>
        <v>53026948.100000001</v>
      </c>
      <c r="G67" s="85">
        <f>+G12</f>
        <v>53026948.100000001</v>
      </c>
      <c r="H67" s="7"/>
      <c r="I67" s="7"/>
      <c r="J67" s="7"/>
      <c r="K67" s="7"/>
      <c r="L67" s="1"/>
      <c r="M67" s="1"/>
    </row>
    <row r="68" spans="1:13" ht="8.25" x14ac:dyDescent="0.15">
      <c r="A68" s="1"/>
      <c r="B68" s="55"/>
      <c r="C68" s="57" t="s">
        <v>44</v>
      </c>
      <c r="D68" s="58"/>
      <c r="E68" s="52">
        <f>SUM(E69-E70)</f>
        <v>0</v>
      </c>
      <c r="F68" s="52">
        <f>SUM(F69-F70)</f>
        <v>0</v>
      </c>
      <c r="G68" s="86">
        <f>SUM(G69-G70)</f>
        <v>0</v>
      </c>
      <c r="H68" s="54"/>
      <c r="I68" s="54"/>
      <c r="J68" s="54"/>
      <c r="K68" s="54"/>
      <c r="L68" s="1"/>
      <c r="M68" s="1"/>
    </row>
    <row r="69" spans="1:13" ht="8.25" x14ac:dyDescent="0.15">
      <c r="A69" s="1"/>
      <c r="B69" s="55"/>
      <c r="C69" s="10"/>
      <c r="D69" s="56" t="s">
        <v>34</v>
      </c>
      <c r="E69" s="52">
        <f>+E41</f>
        <v>0</v>
      </c>
      <c r="F69" s="52">
        <f>+F41</f>
        <v>0</v>
      </c>
      <c r="G69" s="86">
        <f>+G41</f>
        <v>0</v>
      </c>
      <c r="H69" s="54"/>
      <c r="I69" s="54"/>
      <c r="J69" s="54"/>
      <c r="K69" s="54"/>
      <c r="L69" s="1"/>
      <c r="M69" s="1"/>
    </row>
    <row r="70" spans="1:13" ht="8.25" x14ac:dyDescent="0.15">
      <c r="A70" s="1"/>
      <c r="B70" s="55"/>
      <c r="C70" s="10"/>
      <c r="D70" s="56" t="s">
        <v>37</v>
      </c>
      <c r="E70" s="52">
        <f>+E45</f>
        <v>0</v>
      </c>
      <c r="F70" s="52">
        <f>+F45</f>
        <v>0</v>
      </c>
      <c r="G70" s="53">
        <f>+G45</f>
        <v>0</v>
      </c>
      <c r="H70" s="54"/>
      <c r="I70" s="54"/>
      <c r="J70" s="54"/>
      <c r="K70" s="54"/>
      <c r="L70" s="1"/>
      <c r="M70" s="1"/>
    </row>
    <row r="71" spans="1:13" ht="8.25" x14ac:dyDescent="0.15">
      <c r="A71" s="1"/>
      <c r="B71" s="55"/>
      <c r="C71" s="57"/>
      <c r="D71" s="58"/>
      <c r="E71" s="52"/>
      <c r="F71" s="52"/>
      <c r="G71" s="53"/>
      <c r="H71" s="54"/>
      <c r="I71" s="54"/>
      <c r="J71" s="54"/>
      <c r="K71" s="54"/>
      <c r="L71" s="1"/>
      <c r="M71" s="1"/>
    </row>
    <row r="72" spans="1:13" ht="8.25" x14ac:dyDescent="0.15">
      <c r="A72" s="1"/>
      <c r="B72" s="55"/>
      <c r="C72" s="57" t="s">
        <v>45</v>
      </c>
      <c r="D72" s="58"/>
      <c r="E72" s="26">
        <f>+E17</f>
        <v>114241050.69700001</v>
      </c>
      <c r="F72" s="26">
        <f>+F17</f>
        <v>53026948.100000001</v>
      </c>
      <c r="G72" s="27">
        <f>+G17</f>
        <v>53026948.100000001</v>
      </c>
      <c r="H72" s="7"/>
      <c r="I72" s="7"/>
      <c r="J72" s="7"/>
      <c r="K72" s="7"/>
      <c r="L72" s="1"/>
      <c r="M72" s="1"/>
    </row>
    <row r="73" spans="1:13" ht="8.25" x14ac:dyDescent="0.15">
      <c r="A73" s="1"/>
      <c r="B73" s="55"/>
      <c r="C73" s="57"/>
      <c r="D73" s="58"/>
      <c r="E73" s="52"/>
      <c r="F73" s="52"/>
      <c r="G73" s="53"/>
      <c r="H73" s="54"/>
      <c r="I73" s="54"/>
      <c r="J73" s="54"/>
      <c r="K73" s="54"/>
      <c r="L73" s="1"/>
      <c r="M73" s="1"/>
    </row>
    <row r="74" spans="1:13" ht="8.25" x14ac:dyDescent="0.15">
      <c r="A74" s="1"/>
      <c r="B74" s="55"/>
      <c r="C74" s="57" t="s">
        <v>19</v>
      </c>
      <c r="D74" s="58"/>
      <c r="E74" s="76"/>
      <c r="F74" s="52">
        <v>0</v>
      </c>
      <c r="G74" s="53">
        <v>0</v>
      </c>
      <c r="H74" s="54"/>
      <c r="I74" s="54"/>
      <c r="J74" s="54"/>
      <c r="K74" s="54"/>
      <c r="L74" s="1"/>
      <c r="M74" s="1"/>
    </row>
    <row r="75" spans="1:13" ht="8.25" x14ac:dyDescent="0.15">
      <c r="A75" s="1"/>
      <c r="B75" s="55"/>
      <c r="C75" s="57"/>
      <c r="D75" s="58"/>
      <c r="E75" s="52"/>
      <c r="F75" s="52"/>
      <c r="G75" s="53"/>
      <c r="H75" s="54"/>
      <c r="I75" s="54"/>
      <c r="J75" s="54"/>
      <c r="K75" s="54"/>
      <c r="L75" s="1"/>
      <c r="M75" s="1"/>
    </row>
    <row r="76" spans="1:13" ht="8.25" x14ac:dyDescent="0.15">
      <c r="A76" s="1"/>
      <c r="B76" s="51"/>
      <c r="C76" s="24" t="s">
        <v>46</v>
      </c>
      <c r="D76" s="25"/>
      <c r="E76" s="77">
        <f>E67+E68-E72+E74</f>
        <v>2.9999911785125732E-3</v>
      </c>
      <c r="F76" s="77">
        <f>F67+F68-F72+F74</f>
        <v>0</v>
      </c>
      <c r="G76" s="78">
        <f>G67+G68-G72+G74</f>
        <v>0</v>
      </c>
      <c r="H76" s="62"/>
      <c r="I76" s="62"/>
      <c r="J76" s="62"/>
      <c r="K76" s="62"/>
      <c r="L76" s="1"/>
      <c r="M76" s="1"/>
    </row>
    <row r="77" spans="1:13" ht="8.25" x14ac:dyDescent="0.15">
      <c r="A77" s="1"/>
      <c r="B77" s="59"/>
      <c r="C77" s="24" t="s">
        <v>47</v>
      </c>
      <c r="D77" s="25"/>
      <c r="E77" s="60">
        <f>E76-E68</f>
        <v>2.9999911785125732E-3</v>
      </c>
      <c r="F77" s="60">
        <f>F76-F68</f>
        <v>0</v>
      </c>
      <c r="G77" s="61">
        <f>G76-G68</f>
        <v>0</v>
      </c>
      <c r="H77" s="62"/>
      <c r="I77" s="62"/>
      <c r="J77" s="62"/>
      <c r="K77" s="62"/>
      <c r="L77" s="1"/>
      <c r="M77" s="1"/>
    </row>
    <row r="78" spans="1:13" ht="9" thickBot="1" x14ac:dyDescent="0.2">
      <c r="A78" s="1"/>
      <c r="B78" s="63"/>
      <c r="C78" s="64"/>
      <c r="D78" s="65"/>
      <c r="E78" s="66"/>
      <c r="F78" s="66"/>
      <c r="G78" s="67"/>
      <c r="H78" s="62"/>
      <c r="I78" s="62"/>
      <c r="J78" s="62"/>
      <c r="K78" s="62"/>
      <c r="L78" s="1"/>
      <c r="M78" s="1"/>
    </row>
    <row r="79" spans="1:13" ht="8.25" x14ac:dyDescent="0.15">
      <c r="A79" s="1"/>
      <c r="L79" s="1"/>
      <c r="M79" s="1"/>
    </row>
    <row r="80" spans="1:13" ht="8.25" hidden="1" x14ac:dyDescent="0.15">
      <c r="A80" s="1"/>
      <c r="L80" s="1"/>
      <c r="M80" s="1"/>
    </row>
    <row r="81" spans="1:13" ht="8.25" hidden="1" x14ac:dyDescent="0.15">
      <c r="A81" s="1"/>
      <c r="L81" s="1"/>
      <c r="M81" s="1"/>
    </row>
    <row r="82" spans="1:13" s="1" customFormat="1" ht="8.25" hidden="1" x14ac:dyDescent="0.15"/>
    <row r="83" spans="1:13" s="1" customFormat="1" ht="8.25" hidden="1" x14ac:dyDescent="0.15"/>
    <row r="84" spans="1:13" s="1" customFormat="1" ht="8.25" x14ac:dyDescent="0.15"/>
    <row r="85" spans="1:13" s="1" customFormat="1" ht="8.25" x14ac:dyDescent="0.15"/>
  </sheetData>
  <mergeCells count="36">
    <mergeCell ref="C76:D76"/>
    <mergeCell ref="B77:B78"/>
    <mergeCell ref="C77:D77"/>
    <mergeCell ref="E77:E78"/>
    <mergeCell ref="F77:F78"/>
    <mergeCell ref="G77:G78"/>
    <mergeCell ref="B50:D50"/>
    <mergeCell ref="B51:C51"/>
    <mergeCell ref="C61:D61"/>
    <mergeCell ref="C62:D62"/>
    <mergeCell ref="B65:D65"/>
    <mergeCell ref="B66:C66"/>
    <mergeCell ref="C43:D43"/>
    <mergeCell ref="B47:B48"/>
    <mergeCell ref="C47:D47"/>
    <mergeCell ref="E47:E48"/>
    <mergeCell ref="F47:F48"/>
    <mergeCell ref="G47:G48"/>
    <mergeCell ref="C25:D25"/>
    <mergeCell ref="B28:D28"/>
    <mergeCell ref="C30:D30"/>
    <mergeCell ref="C34:D34"/>
    <mergeCell ref="B37:D37"/>
    <mergeCell ref="C39:D39"/>
    <mergeCell ref="B8:D8"/>
    <mergeCell ref="C10:D10"/>
    <mergeCell ref="C15:D15"/>
    <mergeCell ref="C19:D19"/>
    <mergeCell ref="C23:D23"/>
    <mergeCell ref="C24:D24"/>
    <mergeCell ref="B1:G1"/>
    <mergeCell ref="B2:G2"/>
    <mergeCell ref="B3:G3"/>
    <mergeCell ref="B4:G4"/>
    <mergeCell ref="B5:G5"/>
    <mergeCell ref="B6:G6"/>
  </mergeCells>
  <printOptions horizontalCentered="1"/>
  <pageMargins left="0.11811023622047245" right="0" top="0.74803149606299213" bottom="0" header="0.31496062992125984" footer="0.31496062992125984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FORMATO 4 LDF JUNIO </vt:lpstr>
      <vt:lpstr>'FORMATO 4 LDF JUNIO 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</dc:creator>
  <cp:lastModifiedBy>Carol</cp:lastModifiedBy>
  <cp:lastPrinted>2023-07-31T21:25:43Z</cp:lastPrinted>
  <dcterms:created xsi:type="dcterms:W3CDTF">2023-07-31T21:25:38Z</dcterms:created>
  <dcterms:modified xsi:type="dcterms:W3CDTF">2023-07-31T21:26:01Z</dcterms:modified>
</cp:coreProperties>
</file>