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archive(2)\"/>
    </mc:Choice>
  </mc:AlternateContent>
  <xr:revisionPtr revIDLastSave="0" documentId="8_{D6C82E62-6208-4132-BAC0-34A119F20AC2}" xr6:coauthVersionLast="47" xr6:coauthVersionMax="47" xr10:uidLastSave="{00000000-0000-0000-0000-000000000000}"/>
  <bookViews>
    <workbookView xWindow="-120" yWindow="-120" windowWidth="29040" windowHeight="15840" xr2:uid="{28F6F722-430D-4BC6-B806-8B73FACFAFF7}"/>
  </bookViews>
  <sheets>
    <sheet name="Formato 6d SEP 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J33" i="1" s="1"/>
  <c r="F30" i="1"/>
  <c r="E30" i="1"/>
  <c r="G30" i="1" s="1"/>
  <c r="J30" i="1" s="1"/>
  <c r="G29" i="1"/>
  <c r="J29" i="1" s="1"/>
  <c r="J28" i="1"/>
  <c r="J27" i="1"/>
  <c r="J26" i="1"/>
  <c r="I25" i="1"/>
  <c r="G25" i="1"/>
  <c r="J25" i="1" s="1"/>
  <c r="G24" i="1"/>
  <c r="J24" i="1" s="1"/>
  <c r="I23" i="1"/>
  <c r="H23" i="1"/>
  <c r="F23" i="1"/>
  <c r="E23" i="1"/>
  <c r="G23" i="1" s="1"/>
  <c r="J23" i="1" s="1"/>
  <c r="J21" i="1"/>
  <c r="I21" i="1"/>
  <c r="I18" i="1"/>
  <c r="H18" i="1"/>
  <c r="F18" i="1"/>
  <c r="E18" i="1"/>
  <c r="G18" i="1" s="1"/>
  <c r="J18" i="1" s="1"/>
  <c r="I17" i="1"/>
  <c r="G17" i="1"/>
  <c r="J17" i="1" s="1"/>
  <c r="J16" i="1"/>
  <c r="I15" i="1"/>
  <c r="G15" i="1"/>
  <c r="J15" i="1" s="1"/>
  <c r="J14" i="1" s="1"/>
  <c r="I14" i="1"/>
  <c r="H14" i="1"/>
  <c r="G14" i="1"/>
  <c r="F14" i="1"/>
  <c r="E14" i="1"/>
  <c r="J13" i="1"/>
  <c r="I13" i="1"/>
  <c r="F13" i="1"/>
  <c r="I12" i="1"/>
  <c r="I11" i="1" s="1"/>
  <c r="I34" i="1" s="1"/>
  <c r="G12" i="1"/>
  <c r="J12" i="1" s="1"/>
  <c r="H11" i="1"/>
  <c r="H34" i="1" s="1"/>
  <c r="F11" i="1"/>
  <c r="F34" i="1" s="1"/>
  <c r="E11" i="1"/>
  <c r="G11" i="1" s="1"/>
  <c r="J11" i="1" s="1"/>
  <c r="E34" i="1" l="1"/>
  <c r="G34" i="1" s="1"/>
  <c r="J34" i="1" s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<sst xmlns="http://schemas.openxmlformats.org/spreadsheetml/2006/main" count="38" uniqueCount="28">
  <si>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</si>
  <si>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</si>
  <si>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Sector Central del Poder Ejecutivo del Estado Libre y Soberano de México</t>
  </si>
  <si>
    <t>Estado Analítico del Ejercicio del Presupuesto de Egresos Detallado - LDF</t>
  </si>
  <si>
    <t>Clasificación de Servicios Personales por Categoría</t>
  </si>
  <si>
    <t xml:space="preserve">Del 1 de enero al 30 de Septiembre de 2023 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</si>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</sst>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4" fontId="2" fillId="0" borderId="10" xfId="1" applyNumberFormat="1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3" fillId="0" borderId="0" xfId="1" applyNumberFormat="1" applyFont="1"/>
    <xf numFmtId="0" fontId="3" fillId="0" borderId="4" xfId="1" applyFont="1" applyBorder="1"/>
    <xf numFmtId="0" fontId="3" fillId="0" borderId="0" xfId="1" applyFont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164" fontId="3" fillId="0" borderId="11" xfId="1" applyNumberFormat="1" applyFont="1" applyBorder="1" applyAlignment="1">
      <alignment horizontal="right" vertical="center" wrapText="1"/>
    </xf>
    <xf numFmtId="0" fontId="3" fillId="2" borderId="4" xfId="1" applyFont="1" applyFill="1" applyBorder="1"/>
    <xf numFmtId="0" fontId="3" fillId="0" borderId="0" xfId="1" applyFont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 indent="1"/>
    </xf>
    <xf numFmtId="0" fontId="3" fillId="0" borderId="5" xfId="1" applyFont="1" applyBorder="1" applyAlignment="1">
      <alignment horizontal="left" vertical="center" wrapText="1" indent="1"/>
    </xf>
    <xf numFmtId="164" fontId="2" fillId="0" borderId="11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164" fontId="2" fillId="0" borderId="12" xfId="1" applyNumberFormat="1" applyFont="1" applyBorder="1" applyAlignment="1">
      <alignment horizontal="right" vertical="center" wrapText="1"/>
    </xf>
    <xf numFmtId="0" fontId="2" fillId="0" borderId="12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43" fontId="3" fillId="0" borderId="0" xfId="1" applyNumberFormat="1" applyFont="1"/>
  </cellXfs>
  <cellStyles count="2">
    <cellStyle name="Normal" xfId="0" builtinId="0"/>
    <cellStyle name="Normal 4 2" xfId="1" xr:uid="{684DFDA1-67CF-4E53-BBBB-1690511A8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Sep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SEP"/>
      <sheetName val="Formato 3 LDF S Central Sep "/>
      <sheetName val="Formato 3 LDF OA Sep"/>
      <sheetName val="FORMATO 4 LDF JUNIO "/>
      <sheetName val="FORMATO 5 DISCIPLINA F"/>
      <sheetName val="FORMATO 6a LDF  SEP"/>
      <sheetName val="FORMATO 6b LDF  SEP "/>
      <sheetName val="Formato 6c  SEP"/>
      <sheetName val="Formato 6d SEP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E752A-8930-4156-BA97-3A83B5A68155}">
  <sheetPr>
    <tabColor rgb="FFC00000"/>
    <pageSetUpPr fitToPage="1"/>
  </sheetPr>
  <dimension ref="A1:L37"/>
  <sheetViews>
    <sheetView showGridLines="0" tabSelected="1" zoomScale="120" zoomScaleNormal="120" workbookViewId="0">
      <selection activeCell="B5" sqref="B5:J5"/>
    </sheetView>
  </sheetViews>
  <sheetFormatPr baseColWidth="10" defaultColWidth="0" defaultRowHeight="0" customHeight="1" zeroHeight="1" x14ac:dyDescent="0.15"/>
  <cols>
    <col min="1" max="3" width="2.7109375" style="2" customWidth="1"/>
    <col min="4" max="4" width="42.140625" style="2" customWidth="1"/>
    <col min="5" max="5" width="10.85546875" style="2" bestFit="1" customWidth="1"/>
    <col min="6" max="6" width="12.85546875" style="2" customWidth="1"/>
    <col min="7" max="7" width="10.28515625" style="2" bestFit="1" customWidth="1"/>
    <col min="8" max="9" width="10" style="2" bestFit="1" customWidth="1"/>
    <col min="10" max="10" width="12.7109375" style="2" bestFit="1" customWidth="1"/>
    <col min="11" max="11" width="10.7109375" style="2" customWidth="1"/>
    <col min="12" max="16384" width="11.42578125" style="2" hidden="1"/>
  </cols>
  <sheetData>
    <row r="1" spans="2:11" ht="9" x14ac:dyDescent="0.1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1" ht="15.75" customHeight="1" x14ac:dyDescent="0.15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1" ht="11.25" customHeight="1" x14ac:dyDescent="0.15">
      <c r="B3" s="4" t="s">
        <v>2</v>
      </c>
      <c r="C3" s="5"/>
      <c r="D3" s="5"/>
      <c r="E3" s="5"/>
      <c r="F3" s="5"/>
      <c r="G3" s="5"/>
      <c r="H3" s="5"/>
      <c r="I3" s="5"/>
      <c r="J3" s="6"/>
    </row>
    <row r="4" spans="2:11" ht="7.5" customHeight="1" x14ac:dyDescent="0.15">
      <c r="B4" s="7" t="s">
        <v>3</v>
      </c>
      <c r="C4" s="8"/>
      <c r="D4" s="8"/>
      <c r="E4" s="8"/>
      <c r="F4" s="8"/>
      <c r="G4" s="8"/>
      <c r="H4" s="8"/>
      <c r="I4" s="8"/>
      <c r="J4" s="9"/>
    </row>
    <row r="5" spans="2:11" ht="9.75" customHeight="1" x14ac:dyDescent="0.15">
      <c r="B5" s="7" t="s">
        <v>4</v>
      </c>
      <c r="C5" s="8"/>
      <c r="D5" s="8"/>
      <c r="E5" s="8"/>
      <c r="F5" s="8"/>
      <c r="G5" s="8"/>
      <c r="H5" s="8"/>
      <c r="I5" s="8"/>
      <c r="J5" s="9"/>
    </row>
    <row r="6" spans="2:11" ht="10.5" customHeight="1" x14ac:dyDescent="0.15">
      <c r="B6" s="7" t="s">
        <v>5</v>
      </c>
      <c r="C6" s="8"/>
      <c r="D6" s="8"/>
      <c r="E6" s="8"/>
      <c r="F6" s="8"/>
      <c r="G6" s="8"/>
      <c r="H6" s="8"/>
      <c r="I6" s="8"/>
      <c r="J6" s="9"/>
    </row>
    <row r="7" spans="2:11" ht="9" customHeight="1" x14ac:dyDescent="0.15">
      <c r="B7" s="10" t="s">
        <v>6</v>
      </c>
      <c r="C7" s="11"/>
      <c r="D7" s="11"/>
      <c r="E7" s="11"/>
      <c r="F7" s="11"/>
      <c r="G7" s="11"/>
      <c r="H7" s="11"/>
      <c r="I7" s="11"/>
      <c r="J7" s="12"/>
    </row>
    <row r="8" spans="2:11" ht="9" x14ac:dyDescent="0.15">
      <c r="B8" s="13" t="s">
        <v>7</v>
      </c>
      <c r="C8" s="13"/>
      <c r="D8" s="13"/>
      <c r="E8" s="14" t="s">
        <v>8</v>
      </c>
      <c r="F8" s="14"/>
      <c r="G8" s="14"/>
      <c r="H8" s="14"/>
      <c r="I8" s="14"/>
      <c r="J8" s="14" t="s">
        <v>9</v>
      </c>
    </row>
    <row r="9" spans="2:11" ht="21" customHeight="1" x14ac:dyDescent="0.15">
      <c r="B9" s="13"/>
      <c r="C9" s="13"/>
      <c r="D9" s="13"/>
      <c r="E9" s="15" t="s">
        <v>10</v>
      </c>
      <c r="F9" s="15" t="s">
        <v>11</v>
      </c>
      <c r="G9" s="15" t="s">
        <v>12</v>
      </c>
      <c r="H9" s="15" t="s">
        <v>13</v>
      </c>
      <c r="I9" s="15" t="s">
        <v>14</v>
      </c>
      <c r="J9" s="14"/>
    </row>
    <row r="10" spans="2:11" ht="21" customHeight="1" x14ac:dyDescent="0.15">
      <c r="B10" s="16"/>
      <c r="C10" s="17"/>
      <c r="D10" s="18"/>
      <c r="E10" s="19"/>
      <c r="F10" s="19"/>
      <c r="G10" s="19"/>
      <c r="H10" s="19"/>
      <c r="I10" s="19"/>
      <c r="J10" s="20"/>
    </row>
    <row r="11" spans="2:11" ht="15" customHeight="1" x14ac:dyDescent="0.15">
      <c r="B11" s="21" t="s">
        <v>15</v>
      </c>
      <c r="C11" s="22"/>
      <c r="D11" s="23"/>
      <c r="E11" s="24">
        <f>E12+E13+E14+E17+E18+E21</f>
        <v>58552166.528979994</v>
      </c>
      <c r="F11" s="24">
        <f>F12+F13+F14+F17+F18+F21</f>
        <v>-427557.45116999996</v>
      </c>
      <c r="G11" s="24">
        <f>E11+F11</f>
        <v>58124609.077809997</v>
      </c>
      <c r="H11" s="24">
        <f>H12+H13+H14+H17+H18+H21</f>
        <v>40162733.581660002</v>
      </c>
      <c r="I11" s="24">
        <f>SUM(I12+I13+I14+I17+I21)</f>
        <v>40162733.581660002</v>
      </c>
      <c r="J11" s="24">
        <f>G11-H11</f>
        <v>17961875.496149994</v>
      </c>
      <c r="K11" s="25"/>
    </row>
    <row r="12" spans="2:11" ht="15" customHeight="1" x14ac:dyDescent="0.15">
      <c r="B12" s="26"/>
      <c r="C12" s="27" t="s">
        <v>16</v>
      </c>
      <c r="D12" s="28"/>
      <c r="E12" s="29">
        <v>7276238.7408500006</v>
      </c>
      <c r="F12" s="29">
        <v>-208082.83924</v>
      </c>
      <c r="G12" s="29">
        <f>E12+F12</f>
        <v>7068155.901610001</v>
      </c>
      <c r="H12" s="29">
        <v>4638453.9158699997</v>
      </c>
      <c r="I12" s="29">
        <f>H12</f>
        <v>4638453.9158699997</v>
      </c>
      <c r="J12" s="29">
        <f>G12-H12</f>
        <v>2429701.9857400013</v>
      </c>
    </row>
    <row r="13" spans="2:11" ht="15" customHeight="1" x14ac:dyDescent="0.15">
      <c r="B13" s="26"/>
      <c r="C13" s="27" t="s">
        <v>17</v>
      </c>
      <c r="D13" s="28"/>
      <c r="E13" s="29">
        <v>38898557.145089999</v>
      </c>
      <c r="F13" s="29">
        <f>+-163260.91455-F25</f>
        <v>-255019.65454999998</v>
      </c>
      <c r="G13" s="29">
        <v>38735296.23054</v>
      </c>
      <c r="H13" s="29">
        <v>27152456.521710001</v>
      </c>
      <c r="I13" s="29">
        <f>H13</f>
        <v>27152456.521710001</v>
      </c>
      <c r="J13" s="29">
        <f>G13-H13</f>
        <v>11582839.708829999</v>
      </c>
      <c r="K13" s="25"/>
    </row>
    <row r="14" spans="2:11" ht="15" customHeight="1" x14ac:dyDescent="0.15">
      <c r="B14" s="30"/>
      <c r="C14" s="27" t="s">
        <v>18</v>
      </c>
      <c r="D14" s="28"/>
      <c r="E14" s="29">
        <f t="shared" ref="E14:J14" si="0">E15+E16</f>
        <v>81355.929999999993</v>
      </c>
      <c r="F14" s="29">
        <f t="shared" si="0"/>
        <v>0</v>
      </c>
      <c r="G14" s="29">
        <f t="shared" si="0"/>
        <v>81355.929999999993</v>
      </c>
      <c r="H14" s="29">
        <f t="shared" si="0"/>
        <v>46765.425909999998</v>
      </c>
      <c r="I14" s="29">
        <f t="shared" si="0"/>
        <v>46765.425909999998</v>
      </c>
      <c r="J14" s="29">
        <f t="shared" si="0"/>
        <v>34590.504089999995</v>
      </c>
    </row>
    <row r="15" spans="2:11" ht="15" customHeight="1" x14ac:dyDescent="0.15">
      <c r="B15" s="26"/>
      <c r="C15" s="31"/>
      <c r="D15" s="32" t="s">
        <v>19</v>
      </c>
      <c r="E15" s="29">
        <v>81355.929999999993</v>
      </c>
      <c r="F15" s="29">
        <v>0</v>
      </c>
      <c r="G15" s="29">
        <f>E15+F15</f>
        <v>81355.929999999993</v>
      </c>
      <c r="H15" s="29">
        <v>46765.425909999998</v>
      </c>
      <c r="I15" s="29">
        <f>H15</f>
        <v>46765.425909999998</v>
      </c>
      <c r="J15" s="29">
        <f>G15-H15</f>
        <v>34590.504089999995</v>
      </c>
    </row>
    <row r="16" spans="2:11" ht="15" customHeight="1" x14ac:dyDescent="0.15">
      <c r="B16" s="26"/>
      <c r="C16" s="31"/>
      <c r="D16" s="32" t="s">
        <v>20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f>G16-I16</f>
        <v>0</v>
      </c>
    </row>
    <row r="17" spans="2:11" ht="15" customHeight="1" x14ac:dyDescent="0.15">
      <c r="B17" s="26"/>
      <c r="C17" s="27" t="s">
        <v>21</v>
      </c>
      <c r="D17" s="28"/>
      <c r="E17" s="29">
        <v>12185660.733040001</v>
      </c>
      <c r="F17" s="29">
        <v>36576.278619999997</v>
      </c>
      <c r="G17" s="29">
        <f>E17+F17</f>
        <v>12222237.011660002</v>
      </c>
      <c r="H17" s="29">
        <v>8292846.8611300001</v>
      </c>
      <c r="I17" s="29">
        <f>H17</f>
        <v>8292846.8611300001</v>
      </c>
      <c r="J17" s="29">
        <f>G17-H17</f>
        <v>3929390.1505300021</v>
      </c>
    </row>
    <row r="18" spans="2:11" ht="15" customHeight="1" x14ac:dyDescent="0.15">
      <c r="B18" s="26"/>
      <c r="C18" s="27" t="s">
        <v>22</v>
      </c>
      <c r="D18" s="28"/>
      <c r="E18" s="29">
        <f>SUM(E19:E20)</f>
        <v>0</v>
      </c>
      <c r="F18" s="29">
        <f>SUM(F19:F20)</f>
        <v>0</v>
      </c>
      <c r="G18" s="29">
        <f>E18+F18</f>
        <v>0</v>
      </c>
      <c r="H18" s="29">
        <f>SUM(H19:H20)</f>
        <v>0</v>
      </c>
      <c r="I18" s="29">
        <f>SUM(I19:I20)</f>
        <v>0</v>
      </c>
      <c r="J18" s="29">
        <f>G18-H18</f>
        <v>0</v>
      </c>
    </row>
    <row r="19" spans="2:11" ht="15" customHeight="1" x14ac:dyDescent="0.15">
      <c r="B19" s="26"/>
      <c r="C19" s="33"/>
      <c r="D19" s="34" t="s">
        <v>23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25"/>
    </row>
    <row r="20" spans="2:11" ht="15" customHeight="1" x14ac:dyDescent="0.15">
      <c r="B20" s="26"/>
      <c r="C20" s="33"/>
      <c r="D20" s="34" t="s">
        <v>24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</row>
    <row r="21" spans="2:11" ht="15" customHeight="1" x14ac:dyDescent="0.15">
      <c r="B21" s="26"/>
      <c r="C21" s="27" t="s">
        <v>25</v>
      </c>
      <c r="D21" s="28"/>
      <c r="E21" s="29">
        <v>110353.98</v>
      </c>
      <c r="F21" s="29">
        <v>-1031.2360000000001</v>
      </c>
      <c r="G21" s="29">
        <v>109322.74400000001</v>
      </c>
      <c r="H21" s="29">
        <v>32210.857039999999</v>
      </c>
      <c r="I21" s="29">
        <f>H21</f>
        <v>32210.857039999999</v>
      </c>
      <c r="J21" s="29">
        <f>G21-H21</f>
        <v>77111.886960000003</v>
      </c>
    </row>
    <row r="22" spans="2:11" ht="15" customHeight="1" x14ac:dyDescent="0.15">
      <c r="B22" s="36"/>
      <c r="C22" s="31"/>
      <c r="D22" s="32"/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</row>
    <row r="23" spans="2:11" ht="15" customHeight="1" x14ac:dyDescent="0.15">
      <c r="B23" s="37" t="s">
        <v>26</v>
      </c>
      <c r="C23" s="38"/>
      <c r="D23" s="39"/>
      <c r="E23" s="35">
        <f>E24+E25</f>
        <v>16435685.1</v>
      </c>
      <c r="F23" s="35">
        <f>F24+F25+F26+F29+F30+F33</f>
        <v>91758.739999999991</v>
      </c>
      <c r="G23" s="35">
        <f>E23+F23</f>
        <v>16527443.84</v>
      </c>
      <c r="H23" s="35">
        <f>SUM(H24+H25)</f>
        <v>11460459.35203</v>
      </c>
      <c r="I23" s="35">
        <f>H23</f>
        <v>11460459.35203</v>
      </c>
      <c r="J23" s="35">
        <f>G23-I23</f>
        <v>5066984.4879700001</v>
      </c>
    </row>
    <row r="24" spans="2:11" ht="15" customHeight="1" x14ac:dyDescent="0.15">
      <c r="B24" s="26"/>
      <c r="C24" s="27" t="s">
        <v>16</v>
      </c>
      <c r="D24" s="28"/>
      <c r="E24" s="29">
        <v>0</v>
      </c>
      <c r="F24" s="29">
        <v>0</v>
      </c>
      <c r="G24" s="29">
        <f>SUM(E24:F24)</f>
        <v>0</v>
      </c>
      <c r="H24" s="29">
        <v>0</v>
      </c>
      <c r="I24" s="29">
        <v>0</v>
      </c>
      <c r="J24" s="29">
        <f>G24-I24</f>
        <v>0</v>
      </c>
    </row>
    <row r="25" spans="2:11" ht="15" customHeight="1" x14ac:dyDescent="0.15">
      <c r="B25" s="26"/>
      <c r="C25" s="27" t="s">
        <v>17</v>
      </c>
      <c r="D25" s="28"/>
      <c r="E25" s="29">
        <v>16435685.1</v>
      </c>
      <c r="F25" s="29">
        <v>91758.739999999991</v>
      </c>
      <c r="G25" s="29">
        <f>(SUM(E25:F25))</f>
        <v>16527443.84</v>
      </c>
      <c r="H25" s="29">
        <v>11460459.35203</v>
      </c>
      <c r="I25" s="29">
        <f>H25</f>
        <v>11460459.35203</v>
      </c>
      <c r="J25" s="29">
        <f>G25-H25</f>
        <v>5066984.4879700001</v>
      </c>
      <c r="K25" s="25"/>
    </row>
    <row r="26" spans="2:11" ht="15" customHeight="1" x14ac:dyDescent="0.15">
      <c r="B26" s="26"/>
      <c r="C26" s="27" t="s">
        <v>18</v>
      </c>
      <c r="D26" s="28"/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G26-I26</f>
        <v>0</v>
      </c>
    </row>
    <row r="27" spans="2:11" ht="15" customHeight="1" x14ac:dyDescent="0.15">
      <c r="B27" s="26"/>
      <c r="C27" s="31"/>
      <c r="D27" s="32" t="s">
        <v>19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f>G27-H27</f>
        <v>0</v>
      </c>
    </row>
    <row r="28" spans="2:11" ht="15" customHeight="1" x14ac:dyDescent="0.15">
      <c r="B28" s="26"/>
      <c r="C28" s="31"/>
      <c r="D28" s="32" t="s">
        <v>20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f>G28-H28</f>
        <v>0</v>
      </c>
    </row>
    <row r="29" spans="2:11" ht="15" customHeight="1" x14ac:dyDescent="0.15">
      <c r="B29" s="26"/>
      <c r="C29" s="27" t="s">
        <v>21</v>
      </c>
      <c r="D29" s="28"/>
      <c r="E29" s="29">
        <v>0</v>
      </c>
      <c r="F29" s="29">
        <v>0</v>
      </c>
      <c r="G29" s="29">
        <f>E29+F29</f>
        <v>0</v>
      </c>
      <c r="H29" s="29">
        <v>0</v>
      </c>
      <c r="I29" s="29">
        <v>0</v>
      </c>
      <c r="J29" s="29">
        <f>G29-H29</f>
        <v>0</v>
      </c>
    </row>
    <row r="30" spans="2:11" ht="15" customHeight="1" x14ac:dyDescent="0.15">
      <c r="B30" s="26"/>
      <c r="C30" s="27" t="s">
        <v>22</v>
      </c>
      <c r="D30" s="28"/>
      <c r="E30" s="29">
        <f>E31+E32</f>
        <v>0</v>
      </c>
      <c r="F30" s="29">
        <f>F31+F32</f>
        <v>0</v>
      </c>
      <c r="G30" s="29">
        <f>E30+F30</f>
        <v>0</v>
      </c>
      <c r="H30" s="29">
        <v>0</v>
      </c>
      <c r="I30" s="29">
        <v>0</v>
      </c>
      <c r="J30" s="29">
        <f>G30-H30</f>
        <v>0</v>
      </c>
    </row>
    <row r="31" spans="2:11" ht="15" customHeight="1" x14ac:dyDescent="0.15">
      <c r="B31" s="26"/>
      <c r="C31" s="33"/>
      <c r="D31" s="34" t="s">
        <v>23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</row>
    <row r="32" spans="2:11" ht="15" customHeight="1" x14ac:dyDescent="0.15">
      <c r="B32" s="26"/>
      <c r="C32" s="33"/>
      <c r="D32" s="34" t="s">
        <v>24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</row>
    <row r="33" spans="2:12" ht="15" customHeight="1" x14ac:dyDescent="0.15">
      <c r="B33" s="26"/>
      <c r="C33" s="27" t="s">
        <v>25</v>
      </c>
      <c r="D33" s="28"/>
      <c r="E33" s="29">
        <v>0</v>
      </c>
      <c r="F33" s="29">
        <v>0</v>
      </c>
      <c r="G33" s="29">
        <f>E33+F33</f>
        <v>0</v>
      </c>
      <c r="H33" s="29">
        <v>0</v>
      </c>
      <c r="I33" s="29">
        <v>0</v>
      </c>
      <c r="J33" s="29">
        <f>G33-H33</f>
        <v>0</v>
      </c>
    </row>
    <row r="34" spans="2:12" ht="15" customHeight="1" x14ac:dyDescent="0.15">
      <c r="B34" s="37" t="s">
        <v>27</v>
      </c>
      <c r="C34" s="38"/>
      <c r="D34" s="39"/>
      <c r="E34" s="35">
        <f>E11+E23</f>
        <v>74987851.628979996</v>
      </c>
      <c r="F34" s="35">
        <f>F11+F23</f>
        <v>-335798.71116999997</v>
      </c>
      <c r="G34" s="35">
        <f>E34+F34</f>
        <v>74652052.917809993</v>
      </c>
      <c r="H34" s="35">
        <f>SUM(H11+H23)</f>
        <v>51623192.933690004</v>
      </c>
      <c r="I34" s="35">
        <f>SUM(I11+I23)</f>
        <v>51623192.933690004</v>
      </c>
      <c r="J34" s="35">
        <f>G34-H34</f>
        <v>23028859.984119989</v>
      </c>
    </row>
    <row r="35" spans="2:12" ht="15" customHeight="1" x14ac:dyDescent="0.15">
      <c r="B35" s="40"/>
      <c r="C35" s="41"/>
      <c r="D35" s="42"/>
      <c r="E35" s="43"/>
      <c r="F35" s="43"/>
      <c r="G35" s="43"/>
      <c r="H35" s="43"/>
      <c r="I35" s="43"/>
      <c r="J35" s="44"/>
    </row>
    <row r="36" spans="2:12" ht="9" x14ac:dyDescent="0.15">
      <c r="E36" s="45"/>
      <c r="F36" s="45"/>
      <c r="G36" s="45"/>
      <c r="H36" s="45"/>
      <c r="I36" s="45"/>
      <c r="J36" s="45"/>
    </row>
    <row r="37" spans="2:12" ht="15" customHeight="1" x14ac:dyDescent="0.15">
      <c r="F37" s="46"/>
      <c r="G37" s="46"/>
      <c r="H37" s="46"/>
      <c r="I37" s="46"/>
      <c r="J37" s="46"/>
      <c r="K37" s="46"/>
      <c r="L37" s="2">
        <v>2100704811.9600003</v>
      </c>
    </row>
  </sheetData>
  <mergeCells count="25">
    <mergeCell ref="B34:D34"/>
    <mergeCell ref="C24:D24"/>
    <mergeCell ref="C25:D25"/>
    <mergeCell ref="C26:D26"/>
    <mergeCell ref="C29:D29"/>
    <mergeCell ref="C30:D30"/>
    <mergeCell ref="C33:D33"/>
    <mergeCell ref="C13:D13"/>
    <mergeCell ref="C14:D14"/>
    <mergeCell ref="C17:D17"/>
    <mergeCell ref="C18:D18"/>
    <mergeCell ref="C21:D21"/>
    <mergeCell ref="B23:D23"/>
    <mergeCell ref="B7:J7"/>
    <mergeCell ref="B8:D9"/>
    <mergeCell ref="E8:I8"/>
    <mergeCell ref="J8:J9"/>
    <mergeCell ref="B11:D11"/>
    <mergeCell ref="C12:D12"/>
    <mergeCell ref="B1:J1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78740157480314965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SEP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2023-10-19T19:19:03Z</cp:lastPrinted>
  <dcterms:created xsi:type="dcterms:W3CDTF">2023-10-19T19:18:27Z</dcterms:created>
  <dcterms:modified xsi:type="dcterms:W3CDTF">2023-10-19T19:19:16Z</dcterms:modified>
</cp:coreProperties>
</file>