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arol\Downloads\archive\"/>
    </mc:Choice>
  </mc:AlternateContent>
  <xr:revisionPtr revIDLastSave="0" documentId="8_{579B14E8-1756-497E-B61F-E24A7A165E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ATO 4 LDF  " sheetId="1" r:id="rId1"/>
  </sheets>
  <definedNames>
    <definedName name="_xlnm.Print_Area" localSheetId="0">'FORMATO 4 LDF  '!$1:$79</definedName>
    <definedName name="JR_PAGE_ANCHOR_0_1" localSheetId="0">#REF!</definedName>
    <definedName name="JR_PAGE_ANCHOR_0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2" i="1" l="1"/>
  <c r="F72" i="1"/>
  <c r="E72" i="1"/>
  <c r="G70" i="1"/>
  <c r="F70" i="1"/>
  <c r="E70" i="1"/>
  <c r="G69" i="1"/>
  <c r="F69" i="1"/>
  <c r="F68" i="1" s="1"/>
  <c r="F76" i="1" s="1"/>
  <c r="F77" i="1" s="1"/>
  <c r="E69" i="1"/>
  <c r="G67" i="1"/>
  <c r="F67" i="1"/>
  <c r="E67" i="1"/>
  <c r="G57" i="1"/>
  <c r="F57" i="1"/>
  <c r="E57" i="1"/>
  <c r="G55" i="1"/>
  <c r="F55" i="1"/>
  <c r="E55" i="1"/>
  <c r="G54" i="1"/>
  <c r="F54" i="1"/>
  <c r="F53" i="1" s="1"/>
  <c r="F61" i="1" s="1"/>
  <c r="F62" i="1" s="1"/>
  <c r="E54" i="1"/>
  <c r="E53" i="1"/>
  <c r="F52" i="1"/>
  <c r="E52" i="1"/>
  <c r="G43" i="1"/>
  <c r="F43" i="1"/>
  <c r="E43" i="1"/>
  <c r="G39" i="1"/>
  <c r="G47" i="1" s="1"/>
  <c r="G13" i="1" s="1"/>
  <c r="G10" i="1" s="1"/>
  <c r="F39" i="1"/>
  <c r="F47" i="1" s="1"/>
  <c r="F13" i="1" s="1"/>
  <c r="F10" i="1" s="1"/>
  <c r="E39" i="1"/>
  <c r="G30" i="1"/>
  <c r="F30" i="1"/>
  <c r="E30" i="1"/>
  <c r="G20" i="1"/>
  <c r="G19" i="1" s="1"/>
  <c r="F19" i="1"/>
  <c r="E19" i="1"/>
  <c r="G15" i="1"/>
  <c r="F15" i="1"/>
  <c r="E15" i="1"/>
  <c r="G11" i="1"/>
  <c r="G52" i="1" s="1"/>
  <c r="F23" i="1" l="1"/>
  <c r="F24" i="1" s="1"/>
  <c r="F25" i="1" s="1"/>
  <c r="F34" i="1" s="1"/>
  <c r="E61" i="1"/>
  <c r="E62" i="1" s="1"/>
  <c r="E47" i="1"/>
  <c r="E13" i="1" s="1"/>
  <c r="G53" i="1"/>
  <c r="E68" i="1"/>
  <c r="E76" i="1" s="1"/>
  <c r="E77" i="1" s="1"/>
  <c r="G68" i="1"/>
  <c r="G76" i="1" s="1"/>
  <c r="G77" i="1" s="1"/>
  <c r="G61" i="1"/>
  <c r="G62" i="1" s="1"/>
  <c r="G23" i="1"/>
  <c r="G24" i="1" s="1"/>
  <c r="G25" i="1" s="1"/>
  <c r="G34" i="1" s="1"/>
  <c r="E10" i="1" l="1"/>
  <c r="E23" i="1" s="1"/>
  <c r="E24" i="1" s="1"/>
  <c r="E25" i="1" s="1"/>
  <c r="E34" i="1" s="1"/>
</calcChain>
</file>

<file path=xl/sharedStrings.xml><?xml version="1.0" encoding="utf-8"?>
<sst xmlns="http://schemas.openxmlformats.org/spreadsheetml/2006/main" count="67" uniqueCount="48">
  <si>
    <t>Formato 4 Balance Presupuestario - LDF</t>
  </si>
  <si>
    <t>Sector Central del Poder Ejecutivo del Estado Libre y Soberano de México</t>
  </si>
  <si>
    <t>Balance Presupuestario - LDF</t>
  </si>
  <si>
    <t>Cifras Preliminares</t>
  </si>
  <si>
    <t>(Miles de Pesos)</t>
  </si>
  <si>
    <t>Concepto (c)</t>
  </si>
  <si>
    <t>Estimado / Aprobado (d)</t>
  </si>
  <si>
    <t>Devengado</t>
  </si>
  <si>
    <t xml:space="preserve">Recaudado / 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</si>
  <si>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</si>
  <si>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</si>
  <si>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</si>
  <si>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</si>
  <si>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</si>
  <si>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</si>
  <si>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</si>
  <si>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</si>
  <si>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</si>
  <si>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</si>
  <si>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</si>
  <si>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</si>
  <si>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</si>
  <si>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</si>
  <si>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</si>
  <si>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</si>
  <si>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</si>
  <si>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</si>
  <si>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</si>
  <si>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</si>
  <si>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Recaudado / 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</si>
  <si>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</si>
  <si>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</si>
  <si>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</si>
  <si>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</si>
  <si>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</si>
  <si>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</si>
  <si>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</si>
  <si>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 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</si>
  <si>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</si>
  <si>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</si>
  <si>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</si>
  <si>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</si>
  <si>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</si>
  <si>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</si>
  <si>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</si>
  <si>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</si>
  <si>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Del 1 de Enero al 30 de septiembre de 2023</t>
  </si>
  <si>
    <r>
      <t>B. Egresos Presupuestarios</t>
    </r>
    <r>
      <rPr>
        <b/>
        <vertAlign val="superscript"/>
        <sz val="5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(B = B1+B2)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</si>
</sst>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_-* #,##0.00\ _$_-;\-* #,##0.00\ _$_-;_-* &quot;-&quot;??\ _$_-;_-@_-"/>
  </numFmts>
  <fonts count="6" x14ac:knownFonts="1">
    <font>
      <sz val="11"/>
      <color theme="1"/>
      <name val="Calibri"/>
      <family val="2"/>
      <scheme val="minor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sz val="10"/>
      <name val="Arial"/>
      <family val="2"/>
    </font>
    <font>
      <b/>
      <vertAlign val="superscript"/>
      <sz val="5"/>
      <color theme="1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02">
    <xf numFmtId="0" fontId="0" fillId="0" borderId="0" xfId="0"/>
    <xf numFmtId="0" fontId="1" fillId="0" borderId="0" xfId="0" applyFont="1" applyFill="1" applyBorder="1" applyAlignment="1">
      <alignment horizontal="left"/>
    </xf>
    <xf numFmtId="0" fontId="2" fillId="0" borderId="0" xfId="0" applyFont="1"/>
    <xf numFmtId="164" fontId="2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164" fontId="1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164" fontId="2" fillId="0" borderId="0" xfId="0" applyNumberFormat="1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164" fontId="2" fillId="0" borderId="13" xfId="0" applyNumberFormat="1" applyFont="1" applyFill="1" applyBorder="1" applyAlignment="1">
      <alignment vertical="center" wrapText="1"/>
    </xf>
    <xf numFmtId="164" fontId="2" fillId="0" borderId="14" xfId="0" applyNumberFormat="1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0" xfId="0" applyFont="1" applyFill="1" applyBorder="1"/>
    <xf numFmtId="0" fontId="2" fillId="0" borderId="12" xfId="0" applyFont="1" applyFill="1" applyBorder="1" applyAlignment="1">
      <alignment horizontal="left" vertical="center" wrapText="1"/>
    </xf>
    <xf numFmtId="0" fontId="2" fillId="0" borderId="0" xfId="0" applyFont="1" applyBorder="1"/>
    <xf numFmtId="0" fontId="2" fillId="0" borderId="12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8" xfId="0" applyFont="1" applyFill="1" applyBorder="1" applyAlignment="1">
      <alignment vertical="center" wrapText="1"/>
    </xf>
    <xf numFmtId="0" fontId="2" fillId="0" borderId="19" xfId="0" applyFont="1" applyFill="1" applyBorder="1" applyAlignment="1">
      <alignment vertical="center" wrapText="1"/>
    </xf>
    <xf numFmtId="0" fontId="1" fillId="0" borderId="2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 wrapText="1"/>
    </xf>
    <xf numFmtId="0" fontId="2" fillId="0" borderId="12" xfId="0" applyFont="1" applyBorder="1" applyAlignment="1">
      <alignment horizontal="left" vertical="center" wrapText="1" indent="1"/>
    </xf>
    <xf numFmtId="164" fontId="1" fillId="0" borderId="13" xfId="0" applyNumberFormat="1" applyFont="1" applyFill="1" applyBorder="1" applyAlignment="1">
      <alignment vertical="center" wrapText="1"/>
    </xf>
    <xf numFmtId="164" fontId="1" fillId="0" borderId="14" xfId="0" applyNumberFormat="1" applyFont="1" applyFill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1" fillId="0" borderId="11" xfId="0" applyFont="1" applyBorder="1" applyAlignment="1">
      <alignment vertical="center"/>
    </xf>
    <xf numFmtId="164" fontId="2" fillId="0" borderId="13" xfId="0" applyNumberFormat="1" applyFont="1" applyFill="1" applyBorder="1" applyAlignment="1">
      <alignment vertical="center"/>
    </xf>
    <xf numFmtId="164" fontId="2" fillId="0" borderId="14" xfId="0" applyNumberFormat="1" applyFont="1" applyFill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164" fontId="2" fillId="0" borderId="13" xfId="0" applyNumberFormat="1" applyFont="1" applyBorder="1" applyAlignment="1">
      <alignment vertical="center"/>
    </xf>
    <xf numFmtId="164" fontId="2" fillId="0" borderId="14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164" fontId="1" fillId="0" borderId="13" xfId="0" applyNumberFormat="1" applyFont="1" applyBorder="1" applyAlignment="1">
      <alignment vertical="center"/>
    </xf>
    <xf numFmtId="164" fontId="1" fillId="0" borderId="14" xfId="0" applyNumberFormat="1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164" fontId="1" fillId="0" borderId="18" xfId="0" applyNumberFormat="1" applyFont="1" applyBorder="1" applyAlignment="1">
      <alignment vertical="center"/>
    </xf>
    <xf numFmtId="164" fontId="1" fillId="0" borderId="19" xfId="0" applyNumberFormat="1" applyFont="1" applyBorder="1" applyAlignment="1">
      <alignment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164" fontId="2" fillId="0" borderId="13" xfId="0" applyNumberFormat="1" applyFont="1" applyBorder="1" applyAlignment="1">
      <alignment vertical="center" wrapText="1"/>
    </xf>
    <xf numFmtId="164" fontId="2" fillId="0" borderId="14" xfId="0" applyNumberFormat="1" applyFont="1" applyBorder="1" applyAlignment="1">
      <alignment vertical="center" wrapText="1"/>
    </xf>
    <xf numFmtId="164" fontId="2" fillId="2" borderId="13" xfId="0" applyNumberFormat="1" applyFont="1" applyFill="1" applyBorder="1" applyAlignment="1">
      <alignment vertical="center" wrapText="1"/>
    </xf>
    <xf numFmtId="164" fontId="1" fillId="0" borderId="13" xfId="0" applyNumberFormat="1" applyFont="1" applyBorder="1" applyAlignment="1">
      <alignment vertical="center"/>
    </xf>
    <xf numFmtId="164" fontId="1" fillId="0" borderId="13" xfId="0" applyNumberFormat="1" applyFont="1" applyFill="1" applyBorder="1" applyAlignment="1">
      <alignment vertical="center"/>
    </xf>
    <xf numFmtId="164" fontId="1" fillId="0" borderId="14" xfId="0" applyNumberFormat="1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164" fontId="2" fillId="0" borderId="25" xfId="0" applyNumberFormat="1" applyFont="1" applyBorder="1" applyAlignment="1">
      <alignment vertical="center" wrapText="1"/>
    </xf>
    <xf numFmtId="164" fontId="2" fillId="0" borderId="25" xfId="0" applyNumberFormat="1" applyFont="1" applyBorder="1" applyAlignment="1">
      <alignment vertical="center"/>
    </xf>
    <xf numFmtId="4" fontId="5" fillId="0" borderId="0" xfId="1" applyNumberFormat="1" applyFont="1" applyFill="1" applyBorder="1" applyAlignment="1">
      <alignment vertical="top"/>
    </xf>
    <xf numFmtId="164" fontId="2" fillId="0" borderId="0" xfId="0" applyNumberFormat="1" applyFont="1"/>
  </cellXfs>
  <cellStyles count="2">
    <cellStyle name="Millares_forma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M85"/>
  <sheetViews>
    <sheetView showGridLines="0" tabSelected="1" zoomScale="145" zoomScaleNormal="145" zoomScaleSheetLayoutView="140" workbookViewId="0">
      <selection activeCell="F17" sqref="F17"/>
    </sheetView>
  </sheetViews>
  <sheetFormatPr baseColWidth="10" defaultColWidth="0" defaultRowHeight="0" customHeight="1" zeroHeight="1" x14ac:dyDescent="0.15"/>
  <cols>
    <col min="1" max="3" width="2.7109375" style="2" customWidth="1"/>
    <col min="4" max="4" width="50.85546875" style="2" customWidth="1"/>
    <col min="5" max="7" width="13.7109375" style="2" customWidth="1"/>
    <col min="8" max="8" width="0.85546875" style="5" customWidth="1"/>
    <col min="9" max="9" width="12.7109375" style="5" hidden="1" customWidth="1"/>
    <col min="10" max="11" width="9.7109375" style="5" hidden="1" customWidth="1"/>
    <col min="12" max="12" width="10.5703125" style="2" hidden="1" customWidth="1"/>
    <col min="13" max="13" width="0" style="2" hidden="1" customWidth="1"/>
    <col min="14" max="16384" width="11.42578125" style="2" hidden="1"/>
  </cols>
  <sheetData>
    <row r="1" spans="2:12" ht="8.25" x14ac:dyDescent="0.15">
      <c r="B1" s="13" t="s">
        <v>0</v>
      </c>
      <c r="C1" s="13"/>
      <c r="D1" s="13"/>
      <c r="E1" s="13"/>
      <c r="F1" s="13"/>
      <c r="G1" s="13"/>
      <c r="H1" s="1"/>
      <c r="I1" s="1"/>
      <c r="J1" s="1"/>
      <c r="K1" s="1"/>
    </row>
    <row r="2" spans="2:12" ht="8.25" x14ac:dyDescent="0.15">
      <c r="B2" s="14" t="s">
        <v>1</v>
      </c>
      <c r="C2" s="14"/>
      <c r="D2" s="14"/>
      <c r="E2" s="14"/>
      <c r="F2" s="14"/>
      <c r="G2" s="14"/>
      <c r="H2" s="12"/>
      <c r="I2" s="12"/>
      <c r="J2" s="12"/>
      <c r="K2" s="12"/>
    </row>
    <row r="3" spans="2:12" ht="8.25" x14ac:dyDescent="0.15">
      <c r="B3" s="14" t="s">
        <v>2</v>
      </c>
      <c r="C3" s="14"/>
      <c r="D3" s="14"/>
      <c r="E3" s="14"/>
      <c r="F3" s="14"/>
      <c r="G3" s="14"/>
      <c r="H3" s="12"/>
      <c r="I3" s="12"/>
      <c r="J3" s="12"/>
      <c r="K3" s="12"/>
    </row>
    <row r="4" spans="2:12" ht="8.25" x14ac:dyDescent="0.15">
      <c r="B4" s="14" t="s">
        <v>46</v>
      </c>
      <c r="C4" s="14"/>
      <c r="D4" s="14"/>
      <c r="E4" s="14"/>
      <c r="F4" s="14"/>
      <c r="G4" s="14"/>
      <c r="H4" s="12"/>
      <c r="I4" s="12"/>
      <c r="J4" s="12"/>
      <c r="K4" s="12"/>
      <c r="L4" s="3"/>
    </row>
    <row r="5" spans="2:12" ht="8.25" x14ac:dyDescent="0.15">
      <c r="B5" s="14" t="s">
        <v>3</v>
      </c>
      <c r="C5" s="14"/>
      <c r="D5" s="14"/>
      <c r="E5" s="14"/>
      <c r="F5" s="14"/>
      <c r="G5" s="14"/>
      <c r="H5" s="12"/>
      <c r="I5" s="12"/>
      <c r="J5" s="12"/>
      <c r="K5" s="12"/>
      <c r="L5" s="3"/>
    </row>
    <row r="6" spans="2:12" ht="8.25" x14ac:dyDescent="0.15">
      <c r="B6" s="14" t="s">
        <v>4</v>
      </c>
      <c r="C6" s="14"/>
      <c r="D6" s="14"/>
      <c r="E6" s="14"/>
      <c r="F6" s="14"/>
      <c r="G6" s="14"/>
      <c r="H6" s="4"/>
      <c r="I6" s="4"/>
      <c r="J6" s="4"/>
      <c r="K6" s="12"/>
      <c r="L6" s="3"/>
    </row>
    <row r="7" spans="2:12" ht="8.1" customHeight="1" thickBot="1" x14ac:dyDescent="0.2">
      <c r="B7" s="15"/>
    </row>
    <row r="8" spans="2:12" ht="16.5" x14ac:dyDescent="0.15">
      <c r="B8" s="16" t="s">
        <v>5</v>
      </c>
      <c r="C8" s="17"/>
      <c r="D8" s="18"/>
      <c r="E8" s="19" t="s">
        <v>6</v>
      </c>
      <c r="F8" s="19" t="s">
        <v>7</v>
      </c>
      <c r="G8" s="20" t="s">
        <v>8</v>
      </c>
      <c r="H8" s="6"/>
      <c r="I8" s="6"/>
      <c r="J8" s="6"/>
      <c r="K8" s="6"/>
    </row>
    <row r="9" spans="2:12" ht="8.1" customHeight="1" x14ac:dyDescent="0.15">
      <c r="B9" s="21"/>
      <c r="C9" s="22"/>
      <c r="D9" s="23"/>
      <c r="E9" s="24"/>
      <c r="F9" s="24"/>
      <c r="G9" s="25"/>
      <c r="H9" s="7"/>
      <c r="I9" s="7"/>
      <c r="J9" s="7"/>
      <c r="K9" s="7"/>
    </row>
    <row r="10" spans="2:12" ht="8.25" x14ac:dyDescent="0.15">
      <c r="B10" s="26"/>
      <c r="C10" s="27" t="s">
        <v>9</v>
      </c>
      <c r="D10" s="28"/>
      <c r="E10" s="29">
        <f>E11+E12+E13</f>
        <v>328970373.34800005</v>
      </c>
      <c r="F10" s="29">
        <f>F11+F12+F13</f>
        <v>257922977.40994999</v>
      </c>
      <c r="G10" s="30">
        <f>G11+G12+G13</f>
        <v>257922977.40994999</v>
      </c>
      <c r="I10" s="3"/>
      <c r="J10" s="3"/>
      <c r="K10" s="3"/>
      <c r="L10" s="3"/>
    </row>
    <row r="11" spans="2:12" s="5" customFormat="1" ht="8.25" x14ac:dyDescent="0.15">
      <c r="B11" s="31"/>
      <c r="C11" s="32"/>
      <c r="D11" s="33" t="s">
        <v>10</v>
      </c>
      <c r="E11" s="29">
        <v>209424626.03000003</v>
      </c>
      <c r="F11" s="29">
        <v>171833324.30000001</v>
      </c>
      <c r="G11" s="30">
        <f>+F11</f>
        <v>171833324.30000001</v>
      </c>
      <c r="H11" s="3"/>
      <c r="I11" s="3"/>
      <c r="J11" s="3"/>
      <c r="K11" s="3"/>
      <c r="L11" s="3"/>
    </row>
    <row r="12" spans="2:12" s="5" customFormat="1" ht="8.25" x14ac:dyDescent="0.15">
      <c r="B12" s="31"/>
      <c r="C12" s="32"/>
      <c r="D12" s="33" t="s">
        <v>11</v>
      </c>
      <c r="E12" s="29">
        <v>120177320.3</v>
      </c>
      <c r="F12" s="29">
        <v>84973583.200000003</v>
      </c>
      <c r="G12" s="30">
        <v>84973583.200000003</v>
      </c>
      <c r="H12" s="3"/>
      <c r="I12" s="3"/>
      <c r="J12" s="3"/>
      <c r="K12" s="3"/>
      <c r="L12" s="3"/>
    </row>
    <row r="13" spans="2:12" ht="8.25" x14ac:dyDescent="0.15">
      <c r="B13" s="26"/>
      <c r="C13" s="34"/>
      <c r="D13" s="35" t="s">
        <v>12</v>
      </c>
      <c r="E13" s="29">
        <f>E47</f>
        <v>-631572.98199999996</v>
      </c>
      <c r="F13" s="29">
        <f>F47</f>
        <v>1116069.9099500002</v>
      </c>
      <c r="G13" s="30">
        <f>+G47</f>
        <v>1116069.9099500002</v>
      </c>
      <c r="H13" s="3"/>
      <c r="I13" s="8"/>
      <c r="J13" s="8"/>
      <c r="K13" s="3"/>
      <c r="L13" s="3"/>
    </row>
    <row r="14" spans="2:12" ht="8.25" x14ac:dyDescent="0.15">
      <c r="B14" s="26"/>
      <c r="C14" s="36"/>
      <c r="D14" s="37"/>
      <c r="E14" s="38"/>
      <c r="F14" s="38"/>
      <c r="G14" s="39"/>
      <c r="H14" s="7"/>
      <c r="I14" s="3"/>
      <c r="J14" s="7"/>
      <c r="K14" s="7"/>
      <c r="L14" s="3"/>
    </row>
    <row r="15" spans="2:12" ht="8.25" x14ac:dyDescent="0.15">
      <c r="B15" s="40"/>
      <c r="C15" s="27" t="s">
        <v>47</v>
      </c>
      <c r="D15" s="28"/>
      <c r="E15" s="29">
        <f>SUM(E16:E17)</f>
        <v>328970373.315</v>
      </c>
      <c r="F15" s="29">
        <f>F16+F17</f>
        <v>243703631.41877997</v>
      </c>
      <c r="G15" s="30">
        <f>G16+G17</f>
        <v>243173303.76665998</v>
      </c>
      <c r="H15" s="8"/>
      <c r="I15" s="3"/>
      <c r="J15" s="3"/>
      <c r="K15" s="3"/>
      <c r="L15" s="8"/>
    </row>
    <row r="16" spans="2:12" ht="8.25" x14ac:dyDescent="0.15">
      <c r="B16" s="26"/>
      <c r="C16" s="34"/>
      <c r="D16" s="35" t="s">
        <v>13</v>
      </c>
      <c r="E16" s="29">
        <v>208793053.01500002</v>
      </c>
      <c r="F16" s="29">
        <v>162906154.27738997</v>
      </c>
      <c r="G16" s="30">
        <v>162375826.62526998</v>
      </c>
      <c r="H16" s="3"/>
      <c r="I16" s="3"/>
      <c r="J16" s="3"/>
      <c r="K16" s="3"/>
      <c r="L16" s="3"/>
    </row>
    <row r="17" spans="2:12" ht="8.25" x14ac:dyDescent="0.15">
      <c r="B17" s="26"/>
      <c r="C17" s="34"/>
      <c r="D17" s="35" t="s">
        <v>14</v>
      </c>
      <c r="E17" s="29">
        <v>120177320.3</v>
      </c>
      <c r="F17" s="29">
        <v>80797477.141390011</v>
      </c>
      <c r="G17" s="30">
        <v>80797477.141389996</v>
      </c>
      <c r="H17" s="3"/>
      <c r="I17" s="8"/>
      <c r="J17" s="8"/>
      <c r="K17" s="8"/>
      <c r="L17" s="3"/>
    </row>
    <row r="18" spans="2:12" ht="8.25" x14ac:dyDescent="0.15">
      <c r="B18" s="26"/>
      <c r="C18" s="36"/>
      <c r="D18" s="37"/>
      <c r="E18" s="38"/>
      <c r="F18" s="38"/>
      <c r="G18" s="39"/>
      <c r="H18" s="8"/>
      <c r="I18" s="8"/>
      <c r="J18" s="8"/>
      <c r="K18" s="8"/>
      <c r="L18" s="3"/>
    </row>
    <row r="19" spans="2:12" ht="8.25" x14ac:dyDescent="0.15">
      <c r="B19" s="26"/>
      <c r="C19" s="27" t="s">
        <v>15</v>
      </c>
      <c r="D19" s="28"/>
      <c r="E19" s="29">
        <f>E20+E21</f>
        <v>0</v>
      </c>
      <c r="F19" s="29">
        <f>+F20+F21</f>
        <v>0</v>
      </c>
      <c r="G19" s="30">
        <f>SUM(G20:G21)</f>
        <v>0</v>
      </c>
      <c r="H19" s="7"/>
      <c r="I19" s="3"/>
      <c r="J19" s="7"/>
      <c r="K19" s="7"/>
      <c r="L19" s="8"/>
    </row>
    <row r="20" spans="2:12" ht="8.25" x14ac:dyDescent="0.15">
      <c r="B20" s="26"/>
      <c r="C20" s="34"/>
      <c r="D20" s="35" t="s">
        <v>16</v>
      </c>
      <c r="E20" s="29">
        <v>0</v>
      </c>
      <c r="F20" s="29">
        <v>0</v>
      </c>
      <c r="G20" s="30">
        <f>+F20</f>
        <v>0</v>
      </c>
      <c r="H20" s="3"/>
      <c r="I20" s="3"/>
      <c r="J20" s="3"/>
      <c r="K20" s="3"/>
      <c r="L20" s="3"/>
    </row>
    <row r="21" spans="2:12" ht="8.25" x14ac:dyDescent="0.15">
      <c r="B21" s="26"/>
      <c r="C21" s="34"/>
      <c r="D21" s="35" t="s">
        <v>17</v>
      </c>
      <c r="E21" s="29">
        <v>0</v>
      </c>
      <c r="F21" s="29">
        <v>0</v>
      </c>
      <c r="G21" s="30">
        <v>0</v>
      </c>
      <c r="H21" s="3"/>
      <c r="I21" s="3"/>
      <c r="J21" s="3"/>
      <c r="K21" s="3"/>
      <c r="L21" s="3"/>
    </row>
    <row r="22" spans="2:12" ht="8.25" x14ac:dyDescent="0.15">
      <c r="B22" s="26"/>
      <c r="C22" s="36"/>
      <c r="D22" s="37"/>
      <c r="E22" s="38"/>
      <c r="F22" s="38"/>
      <c r="G22" s="30"/>
      <c r="H22" s="3"/>
      <c r="I22" s="3"/>
      <c r="J22" s="3"/>
      <c r="K22" s="3"/>
      <c r="L22" s="3"/>
    </row>
    <row r="23" spans="2:12" ht="8.25" x14ac:dyDescent="0.15">
      <c r="B23" s="26"/>
      <c r="C23" s="27" t="s">
        <v>18</v>
      </c>
      <c r="D23" s="28"/>
      <c r="E23" s="29">
        <f>E10-E15+E19</f>
        <v>3.3000051975250244E-2</v>
      </c>
      <c r="F23" s="29">
        <f>F10-F15+F19</f>
        <v>14219345.991170019</v>
      </c>
      <c r="G23" s="30">
        <f>G10-G15+G19</f>
        <v>14749673.643290013</v>
      </c>
      <c r="H23" s="8"/>
      <c r="I23" s="8"/>
      <c r="J23" s="8"/>
      <c r="K23" s="8"/>
      <c r="L23" s="3"/>
    </row>
    <row r="24" spans="2:12" ht="8.25" x14ac:dyDescent="0.15">
      <c r="B24" s="26"/>
      <c r="C24" s="27" t="s">
        <v>19</v>
      </c>
      <c r="D24" s="28"/>
      <c r="E24" s="29">
        <f>E23-E13</f>
        <v>631573.01500005194</v>
      </c>
      <c r="F24" s="29">
        <f>F23-F13</f>
        <v>13103276.08122002</v>
      </c>
      <c r="G24" s="30">
        <f>G23-G13</f>
        <v>13633603.733340014</v>
      </c>
      <c r="H24" s="3"/>
      <c r="I24" s="3"/>
      <c r="J24" s="3"/>
      <c r="K24" s="3"/>
      <c r="L24" s="3"/>
    </row>
    <row r="25" spans="2:12" ht="8.25" x14ac:dyDescent="0.15">
      <c r="B25" s="26"/>
      <c r="C25" s="27" t="s">
        <v>20</v>
      </c>
      <c r="D25" s="28"/>
      <c r="E25" s="29">
        <f>E24-E19</f>
        <v>631573.01500005194</v>
      </c>
      <c r="F25" s="29">
        <f>F24-F19</f>
        <v>13103276.08122002</v>
      </c>
      <c r="G25" s="30">
        <f>G24-G19</f>
        <v>13633603.733340014</v>
      </c>
      <c r="H25" s="3"/>
      <c r="I25" s="3"/>
      <c r="J25" s="3"/>
      <c r="K25" s="3"/>
      <c r="L25" s="3"/>
    </row>
    <row r="26" spans="2:12" ht="9" thickBot="1" x14ac:dyDescent="0.2">
      <c r="B26" s="41"/>
      <c r="C26" s="42"/>
      <c r="D26" s="43"/>
      <c r="E26" s="44"/>
      <c r="F26" s="44"/>
      <c r="G26" s="45"/>
      <c r="H26" s="7"/>
      <c r="I26" s="7"/>
      <c r="J26" s="7"/>
      <c r="K26" s="7"/>
      <c r="L26" s="3"/>
    </row>
    <row r="27" spans="2:12" ht="9" thickBot="1" x14ac:dyDescent="0.2">
      <c r="B27" s="15"/>
      <c r="E27" s="5"/>
      <c r="F27" s="5"/>
      <c r="G27" s="5"/>
    </row>
    <row r="28" spans="2:12" ht="8.25" x14ac:dyDescent="0.15">
      <c r="B28" s="46" t="s">
        <v>21</v>
      </c>
      <c r="C28" s="47"/>
      <c r="D28" s="47"/>
      <c r="E28" s="19" t="s">
        <v>22</v>
      </c>
      <c r="F28" s="19" t="s">
        <v>7</v>
      </c>
      <c r="G28" s="20" t="s">
        <v>23</v>
      </c>
      <c r="H28" s="6"/>
      <c r="I28" s="6"/>
      <c r="J28" s="6"/>
      <c r="K28" s="6"/>
    </row>
    <row r="29" spans="2:12" ht="8.25" x14ac:dyDescent="0.15">
      <c r="B29" s="21"/>
      <c r="C29" s="22"/>
      <c r="D29" s="23"/>
      <c r="E29" s="38"/>
      <c r="F29" s="38"/>
      <c r="G29" s="48"/>
      <c r="H29" s="7"/>
      <c r="I29" s="7"/>
      <c r="J29" s="7"/>
      <c r="K29" s="7"/>
    </row>
    <row r="30" spans="2:12" ht="8.25" x14ac:dyDescent="0.15">
      <c r="B30" s="40"/>
      <c r="C30" s="27" t="s">
        <v>24</v>
      </c>
      <c r="D30" s="28"/>
      <c r="E30" s="29">
        <f>E31+E32</f>
        <v>5901252.2709999997</v>
      </c>
      <c r="F30" s="29">
        <f>F31+F32</f>
        <v>5464585.5442699995</v>
      </c>
      <c r="G30" s="30">
        <f>G31+G32</f>
        <v>5464585.5442699995</v>
      </c>
      <c r="H30" s="3"/>
      <c r="I30" s="3"/>
      <c r="J30" s="3"/>
      <c r="K30" s="3"/>
    </row>
    <row r="31" spans="2:12" ht="8.25" x14ac:dyDescent="0.15">
      <c r="B31" s="26"/>
      <c r="C31" s="34"/>
      <c r="D31" s="49" t="s">
        <v>25</v>
      </c>
      <c r="E31" s="29">
        <v>5901252.2709999997</v>
      </c>
      <c r="F31" s="29">
        <v>4975601.8793899994</v>
      </c>
      <c r="G31" s="30">
        <v>4975601.8793899994</v>
      </c>
      <c r="H31" s="3"/>
      <c r="I31" s="3"/>
      <c r="J31" s="3"/>
      <c r="K31" s="3"/>
    </row>
    <row r="32" spans="2:12" ht="8.25" x14ac:dyDescent="0.15">
      <c r="B32" s="26"/>
      <c r="C32" s="34"/>
      <c r="D32" s="49" t="s">
        <v>26</v>
      </c>
      <c r="E32" s="29">
        <v>0</v>
      </c>
      <c r="F32" s="29">
        <v>488983.66488</v>
      </c>
      <c r="G32" s="30">
        <v>488983.66488</v>
      </c>
      <c r="H32" s="3"/>
      <c r="I32" s="3"/>
      <c r="J32" s="3"/>
      <c r="K32" s="3"/>
    </row>
    <row r="33" spans="2:11" ht="8.25" x14ac:dyDescent="0.15">
      <c r="B33" s="26"/>
      <c r="C33" s="36"/>
      <c r="D33" s="37"/>
      <c r="E33" s="29"/>
      <c r="F33" s="29"/>
      <c r="G33" s="30"/>
      <c r="H33" s="3"/>
      <c r="I33" s="3"/>
      <c r="J33" s="3"/>
      <c r="K33" s="3"/>
    </row>
    <row r="34" spans="2:11" ht="8.25" x14ac:dyDescent="0.15">
      <c r="B34" s="40"/>
      <c r="C34" s="27" t="s">
        <v>27</v>
      </c>
      <c r="D34" s="28"/>
      <c r="E34" s="50">
        <f>E25+E30</f>
        <v>6532825.2860000515</v>
      </c>
      <c r="F34" s="50">
        <f>F25+F30</f>
        <v>18567861.625490017</v>
      </c>
      <c r="G34" s="51">
        <f>G25+G30</f>
        <v>19098189.277610011</v>
      </c>
      <c r="H34" s="8"/>
      <c r="I34" s="8"/>
      <c r="J34" s="8"/>
      <c r="K34" s="8"/>
    </row>
    <row r="35" spans="2:11" ht="9" thickBot="1" x14ac:dyDescent="0.2">
      <c r="B35" s="41"/>
      <c r="C35" s="42"/>
      <c r="D35" s="43"/>
      <c r="E35" s="44"/>
      <c r="F35" s="44"/>
      <c r="G35" s="45"/>
      <c r="H35" s="7"/>
      <c r="I35" s="7"/>
      <c r="J35" s="7"/>
      <c r="K35" s="7"/>
    </row>
    <row r="36" spans="2:11" ht="9" thickBot="1" x14ac:dyDescent="0.2">
      <c r="B36" s="15"/>
      <c r="E36" s="5"/>
      <c r="F36" s="5"/>
      <c r="G36" s="5"/>
    </row>
    <row r="37" spans="2:11" ht="8.25" x14ac:dyDescent="0.15">
      <c r="B37" s="46" t="s">
        <v>21</v>
      </c>
      <c r="C37" s="47"/>
      <c r="D37" s="47"/>
      <c r="E37" s="19" t="s">
        <v>28</v>
      </c>
      <c r="F37" s="19" t="s">
        <v>7</v>
      </c>
      <c r="G37" s="20" t="s">
        <v>29</v>
      </c>
      <c r="H37" s="6"/>
      <c r="I37" s="6"/>
      <c r="J37" s="6"/>
      <c r="K37" s="6"/>
    </row>
    <row r="38" spans="2:11" ht="8.25" x14ac:dyDescent="0.15">
      <c r="B38" s="52"/>
      <c r="C38" s="53"/>
      <c r="D38" s="54"/>
      <c r="E38" s="55"/>
      <c r="F38" s="55"/>
      <c r="G38" s="56"/>
      <c r="H38" s="9"/>
      <c r="I38" s="9"/>
      <c r="J38" s="9"/>
      <c r="K38" s="9"/>
    </row>
    <row r="39" spans="2:11" ht="8.25" x14ac:dyDescent="0.15">
      <c r="B39" s="57"/>
      <c r="C39" s="27" t="s">
        <v>30</v>
      </c>
      <c r="D39" s="28"/>
      <c r="E39" s="58">
        <f>E40+E41</f>
        <v>0</v>
      </c>
      <c r="F39" s="58">
        <f>F40+F41</f>
        <v>1563499.1</v>
      </c>
      <c r="G39" s="59">
        <f>G40+G41</f>
        <v>1563499.1</v>
      </c>
      <c r="H39" s="10"/>
      <c r="I39" s="10"/>
      <c r="J39" s="10"/>
      <c r="K39" s="10"/>
    </row>
    <row r="40" spans="2:11" ht="8.25" x14ac:dyDescent="0.15">
      <c r="B40" s="60"/>
      <c r="C40" s="34"/>
      <c r="D40" s="61" t="s">
        <v>31</v>
      </c>
      <c r="E40" s="58">
        <v>0</v>
      </c>
      <c r="F40" s="58">
        <v>1563499.1</v>
      </c>
      <c r="G40" s="59">
        <v>1563499.1</v>
      </c>
      <c r="H40" s="10"/>
      <c r="I40" s="10"/>
      <c r="J40" s="10"/>
      <c r="K40" s="10"/>
    </row>
    <row r="41" spans="2:11" ht="8.25" x14ac:dyDescent="0.15">
      <c r="B41" s="60"/>
      <c r="C41" s="34"/>
      <c r="D41" s="61" t="s">
        <v>32</v>
      </c>
      <c r="E41" s="58">
        <v>0</v>
      </c>
      <c r="F41" s="58">
        <v>0</v>
      </c>
      <c r="G41" s="59">
        <v>0</v>
      </c>
      <c r="H41" s="10"/>
      <c r="I41" s="10"/>
      <c r="J41" s="10"/>
      <c r="K41" s="10"/>
    </row>
    <row r="42" spans="2:11" ht="8.25" x14ac:dyDescent="0.15">
      <c r="B42" s="60"/>
      <c r="C42" s="34"/>
      <c r="D42" s="61"/>
      <c r="E42" s="58"/>
      <c r="F42" s="58"/>
      <c r="G42" s="59"/>
      <c r="H42" s="10"/>
      <c r="I42" s="10"/>
      <c r="J42" s="10"/>
      <c r="K42" s="10"/>
    </row>
    <row r="43" spans="2:11" ht="8.25" x14ac:dyDescent="0.15">
      <c r="B43" s="57"/>
      <c r="C43" s="27" t="s">
        <v>33</v>
      </c>
      <c r="D43" s="28"/>
      <c r="E43" s="58">
        <f>E44+E45</f>
        <v>631572.98199999996</v>
      </c>
      <c r="F43" s="58">
        <f>F44+F45</f>
        <v>447429.19004999998</v>
      </c>
      <c r="G43" s="59">
        <f>G44+G45</f>
        <v>447429.19004999998</v>
      </c>
      <c r="H43" s="10"/>
      <c r="I43" s="10"/>
      <c r="J43" s="10"/>
      <c r="K43" s="10"/>
    </row>
    <row r="44" spans="2:11" ht="8.25" x14ac:dyDescent="0.15">
      <c r="B44" s="60"/>
      <c r="C44" s="34"/>
      <c r="D44" s="61" t="s">
        <v>34</v>
      </c>
      <c r="E44" s="58">
        <v>631572.98199999996</v>
      </c>
      <c r="F44" s="58">
        <v>385525.23248999997</v>
      </c>
      <c r="G44" s="59">
        <v>385525.23248999997</v>
      </c>
      <c r="H44" s="10"/>
      <c r="I44" s="10"/>
      <c r="J44" s="10"/>
      <c r="K44" s="10"/>
    </row>
    <row r="45" spans="2:11" ht="8.25" x14ac:dyDescent="0.15">
      <c r="B45" s="60"/>
      <c r="C45" s="34"/>
      <c r="D45" s="61" t="s">
        <v>35</v>
      </c>
      <c r="E45" s="58">
        <v>0</v>
      </c>
      <c r="F45" s="58">
        <v>61903.957560000003</v>
      </c>
      <c r="G45" s="59">
        <v>61903.957560000003</v>
      </c>
      <c r="H45" s="10"/>
      <c r="I45" s="10"/>
      <c r="J45" s="10"/>
      <c r="K45" s="10"/>
    </row>
    <row r="46" spans="2:11" ht="8.25" x14ac:dyDescent="0.15">
      <c r="B46" s="60"/>
      <c r="C46" s="62"/>
      <c r="D46" s="63"/>
      <c r="E46" s="64"/>
      <c r="F46" s="64"/>
      <c r="G46" s="65"/>
      <c r="H46" s="10"/>
      <c r="I46" s="10"/>
      <c r="J46" s="10"/>
      <c r="K46" s="10"/>
    </row>
    <row r="47" spans="2:11" ht="8.25" x14ac:dyDescent="0.15">
      <c r="B47" s="66"/>
      <c r="C47" s="27" t="s">
        <v>36</v>
      </c>
      <c r="D47" s="28"/>
      <c r="E47" s="67">
        <f>E39-E43</f>
        <v>-631572.98199999996</v>
      </c>
      <c r="F47" s="67">
        <f>F39-F43</f>
        <v>1116069.9099500002</v>
      </c>
      <c r="G47" s="68">
        <f>G39-G43</f>
        <v>1116069.9099500002</v>
      </c>
      <c r="H47" s="11"/>
      <c r="I47" s="11"/>
      <c r="J47" s="11"/>
      <c r="K47" s="11"/>
    </row>
    <row r="48" spans="2:11" ht="9" thickBot="1" x14ac:dyDescent="0.2">
      <c r="B48" s="69"/>
      <c r="C48" s="70"/>
      <c r="D48" s="71"/>
      <c r="E48" s="72"/>
      <c r="F48" s="72"/>
      <c r="G48" s="73"/>
      <c r="H48" s="11"/>
      <c r="I48" s="11"/>
      <c r="J48" s="11"/>
      <c r="K48" s="11"/>
    </row>
    <row r="49" spans="2:12" ht="9" thickBot="1" x14ac:dyDescent="0.2">
      <c r="B49" s="15"/>
    </row>
    <row r="50" spans="2:12" ht="8.25" x14ac:dyDescent="0.15">
      <c r="B50" s="74" t="s">
        <v>21</v>
      </c>
      <c r="C50" s="75"/>
      <c r="D50" s="75"/>
      <c r="E50" s="76" t="s">
        <v>28</v>
      </c>
      <c r="F50" s="76" t="s">
        <v>7</v>
      </c>
      <c r="G50" s="77" t="s">
        <v>29</v>
      </c>
      <c r="H50" s="6"/>
      <c r="I50" s="6" t="s">
        <v>37</v>
      </c>
      <c r="J50" s="6"/>
      <c r="K50" s="6"/>
    </row>
    <row r="51" spans="2:12" ht="8.25" x14ac:dyDescent="0.15">
      <c r="B51" s="78"/>
      <c r="C51" s="79"/>
      <c r="D51" s="54"/>
      <c r="E51" s="80"/>
      <c r="F51" s="80"/>
      <c r="G51" s="81"/>
      <c r="H51" s="9"/>
      <c r="I51" s="9"/>
      <c r="J51" s="9"/>
      <c r="K51" s="9"/>
    </row>
    <row r="52" spans="2:12" ht="8.25" x14ac:dyDescent="0.15">
      <c r="B52" s="60"/>
      <c r="C52" s="62" t="s">
        <v>38</v>
      </c>
      <c r="D52" s="63"/>
      <c r="E52" s="82">
        <f>+E11</f>
        <v>209424626.03000003</v>
      </c>
      <c r="F52" s="82">
        <f>+F11</f>
        <v>171833324.30000001</v>
      </c>
      <c r="G52" s="83">
        <f>+G11</f>
        <v>171833324.30000001</v>
      </c>
      <c r="H52" s="3"/>
      <c r="I52" s="3"/>
      <c r="J52" s="3"/>
      <c r="K52" s="3"/>
    </row>
    <row r="53" spans="2:12" ht="8.25" x14ac:dyDescent="0.15">
      <c r="B53" s="60"/>
      <c r="C53" s="62" t="s">
        <v>39</v>
      </c>
      <c r="D53" s="63"/>
      <c r="E53" s="64">
        <f>E54-E55</f>
        <v>-631572.98199999996</v>
      </c>
      <c r="F53" s="64">
        <f>F54-F55</f>
        <v>1177973.8675100002</v>
      </c>
      <c r="G53" s="65">
        <f>G54-G55</f>
        <v>1177973.8675100002</v>
      </c>
      <c r="H53" s="10"/>
      <c r="I53" s="10"/>
      <c r="J53" s="10"/>
      <c r="K53" s="10"/>
    </row>
    <row r="54" spans="2:12" ht="8.25" x14ac:dyDescent="0.15">
      <c r="B54" s="60"/>
      <c r="C54" s="34"/>
      <c r="D54" s="61" t="s">
        <v>31</v>
      </c>
      <c r="E54" s="64">
        <f>+E40</f>
        <v>0</v>
      </c>
      <c r="F54" s="64">
        <f>+F40</f>
        <v>1563499.1</v>
      </c>
      <c r="G54" s="65">
        <f>+G40</f>
        <v>1563499.1</v>
      </c>
      <c r="H54" s="10"/>
      <c r="I54" s="10"/>
      <c r="J54" s="10"/>
      <c r="K54" s="10"/>
    </row>
    <row r="55" spans="2:12" ht="8.25" x14ac:dyDescent="0.15">
      <c r="B55" s="60"/>
      <c r="C55" s="34"/>
      <c r="D55" s="61" t="s">
        <v>34</v>
      </c>
      <c r="E55" s="64">
        <f>+E44</f>
        <v>631572.98199999996</v>
      </c>
      <c r="F55" s="64">
        <f>+F44</f>
        <v>385525.23248999997</v>
      </c>
      <c r="G55" s="65">
        <f>+G44</f>
        <v>385525.23248999997</v>
      </c>
      <c r="H55" s="10"/>
      <c r="I55" s="10"/>
      <c r="J55" s="10"/>
      <c r="K55" s="10"/>
    </row>
    <row r="56" spans="2:12" ht="8.25" x14ac:dyDescent="0.15">
      <c r="B56" s="60"/>
      <c r="C56" s="62"/>
      <c r="D56" s="63"/>
      <c r="E56" s="64"/>
      <c r="F56" s="64"/>
      <c r="G56" s="65"/>
      <c r="H56" s="10"/>
      <c r="I56" s="10"/>
      <c r="J56" s="10"/>
      <c r="K56" s="10"/>
    </row>
    <row r="57" spans="2:12" ht="8.25" x14ac:dyDescent="0.15">
      <c r="B57" s="60"/>
      <c r="C57" s="62" t="s">
        <v>13</v>
      </c>
      <c r="D57" s="63"/>
      <c r="E57" s="82">
        <f>+E16</f>
        <v>208793053.01500002</v>
      </c>
      <c r="F57" s="82">
        <f>+F16</f>
        <v>162906154.27738997</v>
      </c>
      <c r="G57" s="83">
        <f>+G16</f>
        <v>162375826.62526998</v>
      </c>
      <c r="H57" s="3"/>
      <c r="I57" s="3"/>
      <c r="J57" s="3"/>
      <c r="K57" s="3"/>
    </row>
    <row r="58" spans="2:12" ht="8.25" x14ac:dyDescent="0.15">
      <c r="B58" s="60"/>
      <c r="C58" s="62"/>
      <c r="D58" s="63"/>
      <c r="E58" s="64"/>
      <c r="F58" s="64"/>
      <c r="G58" s="65"/>
      <c r="H58" s="10"/>
      <c r="I58" s="10"/>
      <c r="J58" s="10"/>
      <c r="K58" s="10"/>
    </row>
    <row r="59" spans="2:12" ht="8.25" x14ac:dyDescent="0.15">
      <c r="B59" s="60"/>
      <c r="C59" s="62" t="s">
        <v>16</v>
      </c>
      <c r="D59" s="63"/>
      <c r="E59" s="84"/>
      <c r="F59" s="64">
        <v>0</v>
      </c>
      <c r="G59" s="65">
        <v>0</v>
      </c>
      <c r="H59" s="10"/>
      <c r="I59" s="10"/>
      <c r="J59" s="10"/>
      <c r="K59" s="10"/>
      <c r="L59" s="10"/>
    </row>
    <row r="60" spans="2:12" ht="8.25" x14ac:dyDescent="0.15">
      <c r="B60" s="60"/>
      <c r="C60" s="62"/>
      <c r="D60" s="63"/>
      <c r="E60" s="64"/>
      <c r="F60" s="64"/>
      <c r="G60" s="65"/>
      <c r="H60" s="10"/>
      <c r="I60" s="10"/>
      <c r="J60" s="10"/>
      <c r="K60" s="10"/>
    </row>
    <row r="61" spans="2:12" ht="8.25" x14ac:dyDescent="0.15">
      <c r="B61" s="57"/>
      <c r="C61" s="27" t="s">
        <v>40</v>
      </c>
      <c r="D61" s="28"/>
      <c r="E61" s="85">
        <f>E52+E53-E57+E59</f>
        <v>3.3000022172927856E-2</v>
      </c>
      <c r="F61" s="86">
        <f>F52+F53-F57+F59</f>
        <v>10105143.890120029</v>
      </c>
      <c r="G61" s="87">
        <f>G52+G53-G57+G59</f>
        <v>10635471.542240024</v>
      </c>
      <c r="H61" s="11"/>
      <c r="I61" s="11"/>
      <c r="J61" s="11"/>
      <c r="K61" s="11"/>
    </row>
    <row r="62" spans="2:12" ht="8.25" x14ac:dyDescent="0.15">
      <c r="B62" s="57"/>
      <c r="C62" s="27" t="s">
        <v>41</v>
      </c>
      <c r="D62" s="28"/>
      <c r="E62" s="85">
        <f>E61-E53</f>
        <v>631573.01500002213</v>
      </c>
      <c r="F62" s="85">
        <f>F61-F53</f>
        <v>8927170.0226100292</v>
      </c>
      <c r="G62" s="87">
        <f>G61-G53</f>
        <v>9457497.6747300234</v>
      </c>
      <c r="H62" s="11"/>
      <c r="I62" s="11"/>
      <c r="J62" s="11"/>
      <c r="K62" s="11"/>
    </row>
    <row r="63" spans="2:12" ht="9" thickBot="1" x14ac:dyDescent="0.2">
      <c r="B63" s="88"/>
      <c r="C63" s="89"/>
      <c r="D63" s="90"/>
      <c r="E63" s="91"/>
      <c r="F63" s="91"/>
      <c r="G63" s="92"/>
      <c r="H63" s="9"/>
      <c r="I63" s="9"/>
      <c r="J63" s="9"/>
      <c r="K63" s="9"/>
    </row>
    <row r="64" spans="2:12" ht="9" thickBot="1" x14ac:dyDescent="0.2">
      <c r="B64" s="15"/>
      <c r="F64" s="85"/>
      <c r="G64" s="85"/>
    </row>
    <row r="65" spans="2:11" ht="8.25" x14ac:dyDescent="0.15">
      <c r="B65" s="74" t="s">
        <v>21</v>
      </c>
      <c r="C65" s="75"/>
      <c r="D65" s="75"/>
      <c r="E65" s="76" t="s">
        <v>28</v>
      </c>
      <c r="F65" s="76" t="s">
        <v>7</v>
      </c>
      <c r="G65" s="77" t="s">
        <v>29</v>
      </c>
      <c r="H65" s="6"/>
      <c r="I65" s="6"/>
      <c r="J65" s="6"/>
      <c r="K65" s="6"/>
    </row>
    <row r="66" spans="2:11" ht="8.25" x14ac:dyDescent="0.15">
      <c r="B66" s="93"/>
      <c r="C66" s="94"/>
      <c r="D66" s="95"/>
      <c r="E66" s="96"/>
      <c r="F66" s="96"/>
      <c r="G66" s="97"/>
      <c r="H66" s="9"/>
      <c r="I66" s="9"/>
      <c r="J66" s="9"/>
      <c r="K66" s="9"/>
    </row>
    <row r="67" spans="2:11" ht="8.25" x14ac:dyDescent="0.15">
      <c r="B67" s="60"/>
      <c r="C67" s="62" t="s">
        <v>11</v>
      </c>
      <c r="D67" s="63"/>
      <c r="E67" s="82">
        <f>+E12</f>
        <v>120177320.3</v>
      </c>
      <c r="F67" s="82">
        <f>+F12</f>
        <v>84973583.200000003</v>
      </c>
      <c r="G67" s="98">
        <f>+G12</f>
        <v>84973583.200000003</v>
      </c>
      <c r="H67" s="3"/>
      <c r="I67" s="3"/>
      <c r="J67" s="3"/>
      <c r="K67" s="3"/>
    </row>
    <row r="68" spans="2:11" ht="8.25" x14ac:dyDescent="0.15">
      <c r="B68" s="60"/>
      <c r="C68" s="62" t="s">
        <v>42</v>
      </c>
      <c r="D68" s="63"/>
      <c r="E68" s="64">
        <f>SUM(E69-E70)</f>
        <v>0</v>
      </c>
      <c r="F68" s="64">
        <f>SUM(F69-F70)</f>
        <v>-61903.957560000003</v>
      </c>
      <c r="G68" s="99">
        <f>SUM(G69-G70)</f>
        <v>-61903.957560000003</v>
      </c>
      <c r="H68" s="10"/>
      <c r="I68" s="10"/>
      <c r="J68" s="10"/>
      <c r="K68" s="10"/>
    </row>
    <row r="69" spans="2:11" ht="8.25" x14ac:dyDescent="0.15">
      <c r="B69" s="60"/>
      <c r="C69" s="34"/>
      <c r="D69" s="61" t="s">
        <v>32</v>
      </c>
      <c r="E69" s="64">
        <f>+E41</f>
        <v>0</v>
      </c>
      <c r="F69" s="64">
        <f>+F41</f>
        <v>0</v>
      </c>
      <c r="G69" s="99">
        <f>+G41</f>
        <v>0</v>
      </c>
      <c r="H69" s="10"/>
      <c r="I69" s="10"/>
      <c r="J69" s="10"/>
      <c r="K69" s="10"/>
    </row>
    <row r="70" spans="2:11" ht="8.25" x14ac:dyDescent="0.15">
      <c r="B70" s="60"/>
      <c r="C70" s="34"/>
      <c r="D70" s="61" t="s">
        <v>35</v>
      </c>
      <c r="E70" s="64">
        <f>+E45</f>
        <v>0</v>
      </c>
      <c r="F70" s="64">
        <f>+F45</f>
        <v>61903.957560000003</v>
      </c>
      <c r="G70" s="65">
        <f>+G45</f>
        <v>61903.957560000003</v>
      </c>
      <c r="H70" s="10"/>
      <c r="I70" s="10"/>
      <c r="J70" s="10"/>
      <c r="K70" s="10"/>
    </row>
    <row r="71" spans="2:11" ht="8.25" x14ac:dyDescent="0.15">
      <c r="B71" s="60"/>
      <c r="C71" s="62"/>
      <c r="D71" s="63"/>
      <c r="E71" s="64"/>
      <c r="F71" s="64"/>
      <c r="G71" s="65"/>
      <c r="H71" s="10"/>
      <c r="I71" s="10"/>
      <c r="J71" s="10"/>
      <c r="K71" s="10"/>
    </row>
    <row r="72" spans="2:11" ht="8.25" x14ac:dyDescent="0.15">
      <c r="B72" s="60"/>
      <c r="C72" s="62" t="s">
        <v>43</v>
      </c>
      <c r="D72" s="63"/>
      <c r="E72" s="82">
        <f>+E17</f>
        <v>120177320.3</v>
      </c>
      <c r="F72" s="82">
        <f>+F17</f>
        <v>80797477.141390011</v>
      </c>
      <c r="G72" s="83">
        <f>+G17</f>
        <v>80797477.141389996</v>
      </c>
      <c r="H72" s="3"/>
      <c r="I72" s="3"/>
      <c r="J72" s="3"/>
      <c r="K72" s="3"/>
    </row>
    <row r="73" spans="2:11" ht="8.25" x14ac:dyDescent="0.15">
      <c r="B73" s="60"/>
      <c r="C73" s="62"/>
      <c r="D73" s="63"/>
      <c r="E73" s="64"/>
      <c r="F73" s="64"/>
      <c r="G73" s="65"/>
      <c r="H73" s="10"/>
      <c r="I73" s="10"/>
      <c r="J73" s="10"/>
      <c r="K73" s="10"/>
    </row>
    <row r="74" spans="2:11" ht="8.25" x14ac:dyDescent="0.15">
      <c r="B74" s="60"/>
      <c r="C74" s="62" t="s">
        <v>17</v>
      </c>
      <c r="D74" s="63"/>
      <c r="E74" s="84"/>
      <c r="F74" s="64">
        <v>0</v>
      </c>
      <c r="G74" s="65">
        <v>0</v>
      </c>
      <c r="H74" s="10"/>
      <c r="I74" s="10"/>
      <c r="J74" s="10"/>
      <c r="K74" s="10"/>
    </row>
    <row r="75" spans="2:11" ht="8.25" x14ac:dyDescent="0.15">
      <c r="B75" s="60"/>
      <c r="C75" s="62"/>
      <c r="D75" s="63"/>
      <c r="E75" s="64"/>
      <c r="F75" s="64"/>
      <c r="G75" s="65"/>
      <c r="H75" s="10"/>
      <c r="I75" s="10"/>
      <c r="J75" s="10"/>
      <c r="K75" s="10"/>
    </row>
    <row r="76" spans="2:11" ht="8.25" x14ac:dyDescent="0.15">
      <c r="B76" s="57"/>
      <c r="C76" s="27" t="s">
        <v>44</v>
      </c>
      <c r="D76" s="28"/>
      <c r="E76" s="85">
        <f>E67+E68-E72+E74</f>
        <v>0</v>
      </c>
      <c r="F76" s="85">
        <f>F67+F68-F72+F74</f>
        <v>4114202.1010499895</v>
      </c>
      <c r="G76" s="87">
        <f>G67+G68-G72+G74</f>
        <v>4114202.1010500044</v>
      </c>
      <c r="H76" s="11"/>
      <c r="I76" s="11"/>
      <c r="J76" s="11"/>
      <c r="K76" s="11"/>
    </row>
    <row r="77" spans="2:11" ht="8.25" x14ac:dyDescent="0.15">
      <c r="B77" s="66"/>
      <c r="C77" s="27" t="s">
        <v>45</v>
      </c>
      <c r="D77" s="28"/>
      <c r="E77" s="67">
        <f>E76-E68</f>
        <v>0</v>
      </c>
      <c r="F77" s="67">
        <f>F76-F68</f>
        <v>4176106.0586099895</v>
      </c>
      <c r="G77" s="68">
        <f>G76-G68</f>
        <v>4176106.0586100044</v>
      </c>
      <c r="H77" s="11"/>
      <c r="I77" s="11"/>
      <c r="J77" s="11"/>
      <c r="K77" s="11"/>
    </row>
    <row r="78" spans="2:11" ht="9" thickBot="1" x14ac:dyDescent="0.2">
      <c r="B78" s="69"/>
      <c r="C78" s="70"/>
      <c r="D78" s="71"/>
      <c r="E78" s="72"/>
      <c r="F78" s="72"/>
      <c r="G78" s="73"/>
      <c r="H78" s="11"/>
      <c r="I78" s="11"/>
      <c r="J78" s="11"/>
      <c r="K78" s="11"/>
    </row>
    <row r="79" spans="2:11" ht="8.25" x14ac:dyDescent="0.15"/>
    <row r="80" spans="2:11" ht="8.25" hidden="1" x14ac:dyDescent="0.15"/>
    <row r="81" spans="6:11" ht="8.25" hidden="1" x14ac:dyDescent="0.15"/>
    <row r="82" spans="6:11" ht="8.25" hidden="1" x14ac:dyDescent="0.15">
      <c r="H82" s="2"/>
      <c r="I82" s="2"/>
      <c r="J82" s="2"/>
      <c r="K82" s="2"/>
    </row>
    <row r="83" spans="6:11" ht="8.25" hidden="1" x14ac:dyDescent="0.15">
      <c r="H83" s="2"/>
      <c r="I83" s="2"/>
      <c r="J83" s="2"/>
      <c r="K83" s="2"/>
    </row>
    <row r="84" spans="6:11" ht="11.25" x14ac:dyDescent="0.15">
      <c r="F84" s="100"/>
      <c r="G84" s="101"/>
      <c r="H84" s="2"/>
      <c r="I84" s="2"/>
      <c r="J84" s="2"/>
      <c r="K84" s="2"/>
    </row>
    <row r="85" spans="6:11" ht="8.25" x14ac:dyDescent="0.15">
      <c r="F85" s="101"/>
      <c r="G85" s="101"/>
      <c r="H85" s="2"/>
      <c r="I85" s="2"/>
      <c r="J85" s="2"/>
      <c r="K85" s="2"/>
    </row>
  </sheetData>
  <mergeCells count="36">
    <mergeCell ref="G77:G78"/>
    <mergeCell ref="B50:D50"/>
    <mergeCell ref="B51:C51"/>
    <mergeCell ref="C61:D61"/>
    <mergeCell ref="C62:D62"/>
    <mergeCell ref="B65:D65"/>
    <mergeCell ref="B66:C66"/>
    <mergeCell ref="C76:D76"/>
    <mergeCell ref="B77:B78"/>
    <mergeCell ref="C77:D77"/>
    <mergeCell ref="E77:E78"/>
    <mergeCell ref="F77:F78"/>
    <mergeCell ref="G47:G48"/>
    <mergeCell ref="C25:D25"/>
    <mergeCell ref="B28:D28"/>
    <mergeCell ref="C30:D30"/>
    <mergeCell ref="C34:D34"/>
    <mergeCell ref="B37:D37"/>
    <mergeCell ref="C39:D39"/>
    <mergeCell ref="C43:D43"/>
    <mergeCell ref="B47:B48"/>
    <mergeCell ref="C47:D47"/>
    <mergeCell ref="E47:E48"/>
    <mergeCell ref="F47:F48"/>
    <mergeCell ref="C24:D24"/>
    <mergeCell ref="B1:G1"/>
    <mergeCell ref="B2:G2"/>
    <mergeCell ref="B3:G3"/>
    <mergeCell ref="B4:G4"/>
    <mergeCell ref="B5:G5"/>
    <mergeCell ref="B6:G6"/>
    <mergeCell ref="B8:D8"/>
    <mergeCell ref="C10:D10"/>
    <mergeCell ref="C15:D15"/>
    <mergeCell ref="C19:D19"/>
    <mergeCell ref="C23:D23"/>
  </mergeCells>
  <printOptions horizontalCentered="1"/>
  <pageMargins left="0.19685039370078741" right="0.19685039370078741" top="0.74803149606299213" bottom="0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4 LDF  </vt:lpstr>
      <vt:lpstr>'FORMATO 4 LDF  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Esquivel</dc:creator>
  <cp:lastModifiedBy>UIPPE</cp:lastModifiedBy>
  <cp:lastPrinted>2024-10-23T20:09:17Z</cp:lastPrinted>
  <dcterms:created xsi:type="dcterms:W3CDTF">2024-10-18T18:50:28Z</dcterms:created>
  <dcterms:modified xsi:type="dcterms:W3CDTF">2024-10-23T20:09:38Z</dcterms:modified>
</cp:coreProperties>
</file>