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5" i="1" l="1"/>
  <c r="E14" i="1" l="1"/>
  <c r="J29" i="1" l="1"/>
  <c r="J28" i="1"/>
  <c r="G16" i="1"/>
  <c r="G14" i="1" l="1"/>
  <c r="G13" i="1"/>
  <c r="E31" i="1" l="1"/>
  <c r="I19" i="1" l="1"/>
  <c r="H19" i="1"/>
  <c r="H12" i="1" s="1"/>
  <c r="I24" i="1" l="1"/>
  <c r="H24" i="1"/>
  <c r="I12" i="1"/>
  <c r="I35" i="1" l="1"/>
  <c r="H35" i="1"/>
  <c r="G34" i="1"/>
  <c r="J34" i="1" s="1"/>
  <c r="F31" i="1"/>
  <c r="F24" i="1" s="1"/>
  <c r="G30" i="1"/>
  <c r="J30" i="1" s="1"/>
  <c r="J27" i="1"/>
  <c r="G26" i="1"/>
  <c r="J26" i="1" s="1"/>
  <c r="J25" i="1"/>
  <c r="E24" i="1"/>
  <c r="F19" i="1"/>
  <c r="E19" i="1"/>
  <c r="E12" i="1" s="1"/>
  <c r="G18" i="1"/>
  <c r="J18" i="1" s="1"/>
  <c r="J17" i="1"/>
  <c r="J16" i="1"/>
  <c r="G15" i="1"/>
  <c r="J15" i="1" s="1"/>
  <c r="J14" i="1"/>
  <c r="J13" i="1"/>
  <c r="G31" i="1" l="1"/>
  <c r="J31" i="1" s="1"/>
  <c r="G19" i="1"/>
  <c r="J19" i="1" s="1"/>
  <c r="G24" i="1"/>
  <c r="J24" i="1" s="1"/>
  <c r="F12" i="1"/>
  <c r="F35" i="1" s="1"/>
  <c r="E35" i="1"/>
  <c r="G12" i="1" l="1"/>
  <c r="J12" i="1" s="1"/>
  <c r="G35" i="1"/>
  <c r="J35" i="1" s="1"/>
</calcChain>
</file>

<file path=xl/sharedStrings.xml><?xml version="1.0" encoding="utf-8"?>
<sst xmlns="http://schemas.openxmlformats.org/spreadsheetml/2006/main" count="39" uniqueCount="29">
  <si>
    <t>Formato 6 d) Estado Analítico del Ejercicio del Presupuesto de Egresos Detallado - LDF</t>
  </si>
  <si>
    <t>(Clasificación de Servicios Personales por Categoría)</t>
  </si>
  <si>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</si>
  <si>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</si>
  <si>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</si>
  <si>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</si>
  <si>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</si>
  <si>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</si>
  <si>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</si>
  <si>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</si>
  <si>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</si>
  <si>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</si>
  <si>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</si>
  <si>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</si>
  <si>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</si>
  <si>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</si>
  <si>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</si>
  <si>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</si>
  <si>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</si>
  <si>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</si>
  <si>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</si>
  <si>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</si>
  <si>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</si>
  <si>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</si>
  <si>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</si>
  <si>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Gobierno del Estado de México</t>
  </si>
  <si>
    <t>( Miles de Pesos)</t>
  </si>
  <si>
    <t>Cifras Preliminares</t>
  </si>
  <si>
    <t>Del 1 de enero al 31 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</si>
</sst>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19" fillId="0" borderId="0" xfId="0" applyFont="1"/>
    <xf numFmtId="0" fontId="20" fillId="33" borderId="18" xfId="0" applyFont="1" applyFill="1" applyBorder="1" applyAlignment="1">
      <alignment horizontal="center" vertical="center" wrapText="1"/>
    </xf>
    <xf numFmtId="0" fontId="19" fillId="0" borderId="13" xfId="0" applyFont="1" applyBorder="1"/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right" vertical="center" wrapText="1"/>
    </xf>
    <xf numFmtId="164" fontId="20" fillId="0" borderId="19" xfId="0" applyNumberFormat="1" applyFont="1" applyBorder="1" applyAlignment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164" fontId="19" fillId="0" borderId="0" xfId="0" applyNumberFormat="1" applyFont="1"/>
    <xf numFmtId="164" fontId="20" fillId="0" borderId="21" xfId="0" applyNumberFormat="1" applyFont="1" applyBorder="1" applyAlignment="1">
      <alignment horizontal="right" vertical="center" wrapText="1"/>
    </xf>
    <xf numFmtId="0" fontId="20" fillId="33" borderId="20" xfId="0" applyFont="1" applyFill="1" applyBorder="1" applyAlignment="1">
      <alignment horizontal="center" vertical="center" wrapText="1"/>
    </xf>
    <xf numFmtId="4" fontId="20" fillId="33" borderId="19" xfId="0" applyNumberFormat="1" applyFont="1" applyFill="1" applyBorder="1" applyAlignment="1">
      <alignment horizontal="right" vertical="center" wrapText="1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4" fontId="0" fillId="0" borderId="0" xfId="0" applyNumberFormat="1"/>
    <xf numFmtId="4" fontId="23" fillId="0" borderId="0" xfId="0" applyNumberFormat="1" applyFont="1"/>
    <xf numFmtId="4" fontId="24" fillId="0" borderId="0" xfId="0" applyNumberFormat="1" applyFont="1"/>
    <xf numFmtId="164" fontId="20" fillId="0" borderId="19" xfId="0" applyNumberFormat="1" applyFont="1" applyFill="1" applyBorder="1" applyAlignment="1">
      <alignment horizontal="right" vertical="center" wrapText="1"/>
    </xf>
    <xf numFmtId="164" fontId="21" fillId="0" borderId="20" xfId="0" applyNumberFormat="1" applyFont="1" applyFill="1" applyBorder="1" applyAlignment="1">
      <alignment horizontal="right" vertical="center" wrapText="1"/>
    </xf>
    <xf numFmtId="164" fontId="20" fillId="0" borderId="20" xfId="0" applyNumberFormat="1" applyFont="1" applyFill="1" applyBorder="1" applyAlignment="1">
      <alignment horizontal="right" vertical="center" wrapText="1"/>
    </xf>
    <xf numFmtId="164" fontId="20" fillId="0" borderId="21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7"/>
  <sheetViews>
    <sheetView tabSelected="1" view="pageBreakPreview" zoomScale="120" zoomScaleNormal="120" zoomScaleSheetLayoutView="120" workbookViewId="0">
      <selection activeCell="E9" sqref="E9:I9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42.140625" style="1" customWidth="1"/>
    <col min="5" max="5" width="11.140625" style="1" customWidth="1"/>
    <col min="6" max="6" width="13.2851562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11.7109375" style="23" bestFit="1" customWidth="1"/>
    <col min="12" max="16379" width="11.42578125" hidden="1"/>
    <col min="16380" max="16380" width="0.28515625" customWidth="1"/>
    <col min="16381" max="16381" width="13.5703125" style="26" customWidth="1"/>
    <col min="16382" max="16382" width="13" customWidth="1"/>
    <col min="16383" max="16383" width="8.140625" customWidth="1"/>
    <col min="16384" max="16384" width="16.85546875" style="26" customWidth="1"/>
  </cols>
  <sheetData>
    <row r="1" spans="1:11 16381:16384" x14ac:dyDescent="0.25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1:11 16381:16384" ht="15.75" customHeight="1" x14ac:dyDescent="0.25">
      <c r="B2" s="50" t="s">
        <v>1</v>
      </c>
      <c r="C2" s="50"/>
      <c r="D2" s="50"/>
      <c r="E2" s="50"/>
      <c r="F2" s="50"/>
      <c r="G2" s="50"/>
      <c r="H2" s="50"/>
      <c r="I2" s="50"/>
      <c r="J2" s="50"/>
    </row>
    <row r="3" spans="1:11 16381:16384" ht="11.25" customHeight="1" x14ac:dyDescent="0.25">
      <c r="B3" s="51" t="s">
        <v>25</v>
      </c>
      <c r="C3" s="52"/>
      <c r="D3" s="52"/>
      <c r="E3" s="52"/>
      <c r="F3" s="52"/>
      <c r="G3" s="52"/>
      <c r="H3" s="52"/>
      <c r="I3" s="52"/>
      <c r="J3" s="53"/>
    </row>
    <row r="4" spans="1:11 16381:16384" ht="7.5" customHeight="1" x14ac:dyDescent="0.25">
      <c r="B4" s="46" t="s">
        <v>2</v>
      </c>
      <c r="C4" s="47"/>
      <c r="D4" s="47"/>
      <c r="E4" s="47"/>
      <c r="F4" s="47"/>
      <c r="G4" s="47"/>
      <c r="H4" s="47"/>
      <c r="I4" s="47"/>
      <c r="J4" s="48"/>
    </row>
    <row r="5" spans="1:11 16381:16384" ht="9.75" customHeight="1" x14ac:dyDescent="0.25">
      <c r="B5" s="46" t="s">
        <v>3</v>
      </c>
      <c r="C5" s="47"/>
      <c r="D5" s="47"/>
      <c r="E5" s="47"/>
      <c r="F5" s="47"/>
      <c r="G5" s="47"/>
      <c r="H5" s="47"/>
      <c r="I5" s="47"/>
      <c r="J5" s="48"/>
    </row>
    <row r="6" spans="1:11 16381:16384" ht="10.5" customHeight="1" x14ac:dyDescent="0.25">
      <c r="B6" s="46" t="s">
        <v>28</v>
      </c>
      <c r="C6" s="47"/>
      <c r="D6" s="47"/>
      <c r="E6" s="47"/>
      <c r="F6" s="47"/>
      <c r="G6" s="47"/>
      <c r="H6" s="47"/>
      <c r="I6" s="47"/>
      <c r="J6" s="48"/>
    </row>
    <row r="7" spans="1:11 16381:16384" ht="10.5" customHeight="1" x14ac:dyDescent="0.25">
      <c r="B7" s="46" t="s">
        <v>27</v>
      </c>
      <c r="C7" s="47"/>
      <c r="D7" s="47"/>
      <c r="E7" s="47"/>
      <c r="F7" s="47"/>
      <c r="G7" s="47"/>
      <c r="H7" s="47"/>
      <c r="I7" s="47"/>
      <c r="J7" s="48"/>
    </row>
    <row r="8" spans="1:11 16381:16384" ht="9" customHeight="1" x14ac:dyDescent="0.25">
      <c r="B8" s="38" t="s">
        <v>26</v>
      </c>
      <c r="C8" s="39"/>
      <c r="D8" s="39"/>
      <c r="E8" s="39"/>
      <c r="F8" s="39"/>
      <c r="G8" s="39"/>
      <c r="H8" s="39"/>
      <c r="I8" s="39"/>
      <c r="J8" s="40"/>
    </row>
    <row r="9" spans="1:11 16381:16384" x14ac:dyDescent="0.25">
      <c r="B9" s="41" t="s">
        <v>4</v>
      </c>
      <c r="C9" s="41"/>
      <c r="D9" s="41"/>
      <c r="E9" s="42" t="s">
        <v>5</v>
      </c>
      <c r="F9" s="42"/>
      <c r="G9" s="42"/>
      <c r="H9" s="42"/>
      <c r="I9" s="42"/>
      <c r="J9" s="42" t="s">
        <v>6</v>
      </c>
    </row>
    <row r="10" spans="1:11 16381:16384" ht="21" customHeight="1" x14ac:dyDescent="0.25">
      <c r="B10" s="41"/>
      <c r="C10" s="41"/>
      <c r="D10" s="41"/>
      <c r="E10" s="2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42"/>
    </row>
    <row r="11" spans="1:11 16381:16384" ht="21" customHeight="1" x14ac:dyDescent="0.25">
      <c r="B11" s="16"/>
      <c r="C11" s="17"/>
      <c r="D11" s="18"/>
      <c r="E11" s="22"/>
      <c r="F11" s="22"/>
      <c r="G11" s="22"/>
      <c r="H11" s="22"/>
      <c r="I11" s="22"/>
      <c r="J11" s="21"/>
    </row>
    <row r="12" spans="1:11 16381:16384" ht="15" customHeight="1" x14ac:dyDescent="0.25">
      <c r="B12" s="43" t="s">
        <v>12</v>
      </c>
      <c r="C12" s="44"/>
      <c r="D12" s="45"/>
      <c r="E12" s="14">
        <f>E13+E14+E15+E18+E19+E22</f>
        <v>51824112.900000006</v>
      </c>
      <c r="F12" s="29">
        <f>F13+F14+F15+F18+F19+F22</f>
        <v>-2633732.4000000004</v>
      </c>
      <c r="G12" s="14">
        <f>E12+F12</f>
        <v>49190380.500000007</v>
      </c>
      <c r="H12" s="14">
        <f>H13+H14+H15+H18+H19+H22</f>
        <v>43489704.5</v>
      </c>
      <c r="I12" s="14">
        <f>SUM(I13+I14+I15+I18)</f>
        <v>43489737.5</v>
      </c>
      <c r="J12" s="13">
        <f t="shared" ref="J12:J35" si="0">G12-H12</f>
        <v>5700676.0000000075</v>
      </c>
    </row>
    <row r="13" spans="1:11 16381:16384" s="24" customFormat="1" ht="15" customHeight="1" x14ac:dyDescent="0.2">
      <c r="A13" s="1"/>
      <c r="B13" s="3"/>
      <c r="C13" s="36" t="s">
        <v>13</v>
      </c>
      <c r="D13" s="37"/>
      <c r="E13" s="15">
        <v>7526941.0999999996</v>
      </c>
      <c r="F13" s="30">
        <v>-2616723.1</v>
      </c>
      <c r="G13" s="15">
        <f t="shared" ref="G13:G35" si="1">E13+F13</f>
        <v>4910218</v>
      </c>
      <c r="H13" s="15">
        <v>4492766</v>
      </c>
      <c r="I13" s="15">
        <v>4492799</v>
      </c>
      <c r="J13" s="15">
        <f t="shared" si="0"/>
        <v>417452</v>
      </c>
      <c r="K13" s="25"/>
      <c r="XFA13" s="27"/>
      <c r="XFD13" s="27"/>
    </row>
    <row r="14" spans="1:11 16381:16384" s="24" customFormat="1" ht="15" customHeight="1" x14ac:dyDescent="0.2">
      <c r="A14" s="1"/>
      <c r="B14" s="3"/>
      <c r="C14" s="36" t="s">
        <v>14</v>
      </c>
      <c r="D14" s="37"/>
      <c r="E14" s="15">
        <f>30442621.2+4037177.5</f>
        <v>34479798.700000003</v>
      </c>
      <c r="F14" s="30">
        <v>21539.3</v>
      </c>
      <c r="G14" s="15">
        <f>E14-F14</f>
        <v>34458259.400000006</v>
      </c>
      <c r="H14" s="15">
        <v>31278219</v>
      </c>
      <c r="I14" s="15">
        <v>31278219</v>
      </c>
      <c r="J14" s="15">
        <f t="shared" si="0"/>
        <v>3180040.400000006</v>
      </c>
      <c r="K14" s="25"/>
      <c r="XFA14" s="27"/>
      <c r="XFD14" s="27"/>
    </row>
    <row r="15" spans="1:11 16381:16384" s="24" customFormat="1" ht="15" customHeight="1" x14ac:dyDescent="0.2">
      <c r="A15" s="1"/>
      <c r="B15" s="3"/>
      <c r="C15" s="36" t="s">
        <v>15</v>
      </c>
      <c r="D15" s="37"/>
      <c r="E15" s="15">
        <v>80153.7</v>
      </c>
      <c r="F15" s="30">
        <v>-2138.6</v>
      </c>
      <c r="G15" s="15">
        <f t="shared" si="1"/>
        <v>78015.099999999991</v>
      </c>
      <c r="H15" s="15">
        <v>53917.7</v>
      </c>
      <c r="I15" s="15">
        <v>53917.7</v>
      </c>
      <c r="J15" s="15">
        <f t="shared" si="0"/>
        <v>24097.399999999994</v>
      </c>
      <c r="K15" s="25"/>
      <c r="XFA15" s="27"/>
      <c r="XFD15" s="27"/>
    </row>
    <row r="16" spans="1:11 16381:16384" s="24" customFormat="1" ht="15" customHeight="1" x14ac:dyDescent="0.2">
      <c r="A16" s="1"/>
      <c r="B16" s="3"/>
      <c r="C16" s="4"/>
      <c r="D16" s="5" t="s">
        <v>16</v>
      </c>
      <c r="E16" s="15">
        <v>80153.7</v>
      </c>
      <c r="F16" s="30">
        <v>-2138.6</v>
      </c>
      <c r="G16" s="15">
        <f t="shared" ref="G16" si="2">E16+F16</f>
        <v>78015.099999999991</v>
      </c>
      <c r="H16" s="15">
        <v>53917.7</v>
      </c>
      <c r="I16" s="15">
        <v>53917.7</v>
      </c>
      <c r="J16" s="15">
        <f t="shared" si="0"/>
        <v>24097.399999999994</v>
      </c>
      <c r="K16" s="25"/>
      <c r="XFA16" s="28"/>
      <c r="XFD16" s="27"/>
    </row>
    <row r="17" spans="1:11 16381:16384" s="24" customFormat="1" ht="15" customHeight="1" x14ac:dyDescent="0.2">
      <c r="A17" s="1"/>
      <c r="B17" s="3"/>
      <c r="C17" s="4"/>
      <c r="D17" s="5" t="s">
        <v>17</v>
      </c>
      <c r="E17" s="13">
        <v>0</v>
      </c>
      <c r="F17" s="31">
        <v>0</v>
      </c>
      <c r="G17" s="13">
        <v>0</v>
      </c>
      <c r="H17" s="13">
        <v>0</v>
      </c>
      <c r="I17" s="13">
        <v>0</v>
      </c>
      <c r="J17" s="15">
        <f t="shared" si="0"/>
        <v>0</v>
      </c>
      <c r="K17" s="23"/>
      <c r="XFA17" s="27"/>
      <c r="XFD17" s="27"/>
    </row>
    <row r="18" spans="1:11 16381:16384" s="24" customFormat="1" ht="15" customHeight="1" x14ac:dyDescent="0.2">
      <c r="A18" s="1"/>
      <c r="B18" s="3"/>
      <c r="C18" s="36" t="s">
        <v>18</v>
      </c>
      <c r="D18" s="37"/>
      <c r="E18" s="15">
        <v>9737219.4000000004</v>
      </c>
      <c r="F18" s="30">
        <v>-36410</v>
      </c>
      <c r="G18" s="15">
        <f t="shared" si="1"/>
        <v>9700809.4000000004</v>
      </c>
      <c r="H18" s="15">
        <v>7664801.7999999998</v>
      </c>
      <c r="I18" s="15">
        <v>7664801.7999999998</v>
      </c>
      <c r="J18" s="15">
        <f t="shared" si="0"/>
        <v>2036007.6000000006</v>
      </c>
      <c r="K18" s="25"/>
      <c r="XFA18" s="28"/>
      <c r="XFD18" s="27"/>
    </row>
    <row r="19" spans="1:11 16381:16384" s="24" customFormat="1" ht="15" customHeight="1" x14ac:dyDescent="0.2">
      <c r="A19" s="1"/>
      <c r="B19" s="3"/>
      <c r="C19" s="36" t="s">
        <v>19</v>
      </c>
      <c r="D19" s="37"/>
      <c r="E19" s="15">
        <f>SUM(E20:E21)</f>
        <v>0</v>
      </c>
      <c r="F19" s="30">
        <f>SUM(F20:F21)</f>
        <v>0</v>
      </c>
      <c r="G19" s="15">
        <f t="shared" si="1"/>
        <v>0</v>
      </c>
      <c r="H19" s="15">
        <f>SUM(H20:H21)</f>
        <v>0</v>
      </c>
      <c r="I19" s="15">
        <f>SUM(I20:I21)</f>
        <v>0</v>
      </c>
      <c r="J19" s="15">
        <f t="shared" si="0"/>
        <v>0</v>
      </c>
      <c r="K19" s="23"/>
      <c r="XFA19" s="27"/>
      <c r="XFD19" s="27"/>
    </row>
    <row r="20" spans="1:11 16381:16384" s="24" customFormat="1" ht="15" customHeight="1" x14ac:dyDescent="0.2">
      <c r="A20" s="1"/>
      <c r="B20" s="3"/>
      <c r="C20" s="6"/>
      <c r="D20" s="7" t="s">
        <v>20</v>
      </c>
      <c r="E20" s="13">
        <v>0</v>
      </c>
      <c r="F20" s="31">
        <v>0</v>
      </c>
      <c r="G20" s="13">
        <v>0</v>
      </c>
      <c r="H20" s="13">
        <v>0</v>
      </c>
      <c r="I20" s="13">
        <v>0</v>
      </c>
      <c r="J20" s="13">
        <v>0</v>
      </c>
      <c r="K20" s="23"/>
      <c r="XFA20" s="27"/>
      <c r="XFD20" s="27"/>
    </row>
    <row r="21" spans="1:11 16381:16384" s="24" customFormat="1" ht="15" customHeight="1" x14ac:dyDescent="0.2">
      <c r="A21" s="1"/>
      <c r="B21" s="3"/>
      <c r="C21" s="6"/>
      <c r="D21" s="7" t="s">
        <v>21</v>
      </c>
      <c r="E21" s="13">
        <v>0</v>
      </c>
      <c r="F21" s="31">
        <v>0</v>
      </c>
      <c r="G21" s="13">
        <v>0</v>
      </c>
      <c r="H21" s="13">
        <v>0</v>
      </c>
      <c r="I21" s="13">
        <v>0</v>
      </c>
      <c r="J21" s="13">
        <v>0</v>
      </c>
      <c r="K21" s="23"/>
      <c r="XFA21" s="27"/>
      <c r="XFD21" s="27"/>
    </row>
    <row r="22" spans="1:11 16381:16384" ht="15" customHeight="1" x14ac:dyDescent="0.25">
      <c r="B22" s="3"/>
      <c r="C22" s="36" t="s">
        <v>22</v>
      </c>
      <c r="D22" s="37"/>
      <c r="E22" s="15">
        <v>0</v>
      </c>
      <c r="F22" s="30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1 16381:16384" ht="15" customHeight="1" x14ac:dyDescent="0.25">
      <c r="B23" s="8"/>
      <c r="C23" s="4"/>
      <c r="D23" s="5"/>
      <c r="E23" s="13">
        <v>0</v>
      </c>
      <c r="F23" s="31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1 16381:16384" ht="15" customHeight="1" x14ac:dyDescent="0.25">
      <c r="B24" s="33" t="s">
        <v>23</v>
      </c>
      <c r="C24" s="34"/>
      <c r="D24" s="35"/>
      <c r="E24" s="13">
        <f>E25+E26+E27+E30+E31+E34</f>
        <v>7071778</v>
      </c>
      <c r="F24" s="31">
        <f>F25+F26+F27+F30+F31+F34</f>
        <v>0</v>
      </c>
      <c r="G24" s="13">
        <f t="shared" si="1"/>
        <v>7071778</v>
      </c>
      <c r="H24" s="13">
        <f>SUM(H25+H26)</f>
        <v>9540903.6999999993</v>
      </c>
      <c r="I24" s="13">
        <f>SUM(I25+I26)</f>
        <v>9540903.6999999993</v>
      </c>
      <c r="J24" s="13">
        <f t="shared" si="0"/>
        <v>-2469125.6999999993</v>
      </c>
    </row>
    <row r="25" spans="1:11 16381:16384" ht="15" customHeight="1" x14ac:dyDescent="0.25">
      <c r="B25" s="3"/>
      <c r="C25" s="36" t="s">
        <v>13</v>
      </c>
      <c r="D25" s="37"/>
      <c r="E25" s="15">
        <v>0</v>
      </c>
      <c r="F25" s="30">
        <v>0</v>
      </c>
      <c r="G25" s="15">
        <f t="shared" si="1"/>
        <v>0</v>
      </c>
      <c r="H25" s="15">
        <v>0</v>
      </c>
      <c r="I25" s="15">
        <v>0</v>
      </c>
      <c r="J25" s="15">
        <f t="shared" si="0"/>
        <v>0</v>
      </c>
    </row>
    <row r="26" spans="1:11 16381:16384" ht="15" customHeight="1" x14ac:dyDescent="0.25">
      <c r="B26" s="3"/>
      <c r="C26" s="36" t="s">
        <v>14</v>
      </c>
      <c r="D26" s="37"/>
      <c r="E26" s="15">
        <f>4465573.3+1301187.8+1305016.9</f>
        <v>7071778</v>
      </c>
      <c r="F26" s="30">
        <v>0</v>
      </c>
      <c r="G26" s="15">
        <f t="shared" si="1"/>
        <v>7071778</v>
      </c>
      <c r="H26" s="15">
        <v>9540903.6999999993</v>
      </c>
      <c r="I26" s="15">
        <v>9540903.6999999993</v>
      </c>
      <c r="J26" s="15">
        <f t="shared" si="0"/>
        <v>-2469125.6999999993</v>
      </c>
    </row>
    <row r="27" spans="1:11 16381:16384" ht="15" customHeight="1" x14ac:dyDescent="0.25">
      <c r="B27" s="3"/>
      <c r="C27" s="36" t="s">
        <v>15</v>
      </c>
      <c r="D27" s="37"/>
      <c r="E27" s="15">
        <v>0</v>
      </c>
      <c r="F27" s="30">
        <v>0</v>
      </c>
      <c r="G27" s="15">
        <v>0</v>
      </c>
      <c r="H27" s="15">
        <v>0</v>
      </c>
      <c r="I27" s="15">
        <v>0</v>
      </c>
      <c r="J27" s="15">
        <f t="shared" si="0"/>
        <v>0</v>
      </c>
    </row>
    <row r="28" spans="1:11 16381:16384" ht="15" customHeight="1" x14ac:dyDescent="0.25">
      <c r="B28" s="3"/>
      <c r="C28" s="4"/>
      <c r="D28" s="5" t="s">
        <v>16</v>
      </c>
      <c r="E28" s="13">
        <v>0</v>
      </c>
      <c r="F28" s="31">
        <v>0</v>
      </c>
      <c r="G28" s="13">
        <v>0</v>
      </c>
      <c r="H28" s="13">
        <v>0</v>
      </c>
      <c r="I28" s="13">
        <v>0</v>
      </c>
      <c r="J28" s="13">
        <f t="shared" si="0"/>
        <v>0</v>
      </c>
    </row>
    <row r="29" spans="1:11 16381:16384" ht="15" customHeight="1" x14ac:dyDescent="0.25">
      <c r="B29" s="3"/>
      <c r="C29" s="4"/>
      <c r="D29" s="5" t="s">
        <v>17</v>
      </c>
      <c r="E29" s="13">
        <v>0</v>
      </c>
      <c r="F29" s="31">
        <v>0</v>
      </c>
      <c r="G29" s="13">
        <v>0</v>
      </c>
      <c r="H29" s="13">
        <v>0</v>
      </c>
      <c r="I29" s="13">
        <v>0</v>
      </c>
      <c r="J29" s="13">
        <f t="shared" si="0"/>
        <v>0</v>
      </c>
    </row>
    <row r="30" spans="1:11 16381:16384" ht="15" customHeight="1" x14ac:dyDescent="0.25">
      <c r="B30" s="3"/>
      <c r="C30" s="36" t="s">
        <v>18</v>
      </c>
      <c r="D30" s="37"/>
      <c r="E30" s="15">
        <v>0</v>
      </c>
      <c r="F30" s="30">
        <v>0</v>
      </c>
      <c r="G30" s="15">
        <f t="shared" si="1"/>
        <v>0</v>
      </c>
      <c r="H30" s="15">
        <v>0</v>
      </c>
      <c r="I30" s="15">
        <v>0</v>
      </c>
      <c r="J30" s="15">
        <f t="shared" si="0"/>
        <v>0</v>
      </c>
    </row>
    <row r="31" spans="1:11 16381:16384" ht="15" customHeight="1" x14ac:dyDescent="0.25">
      <c r="B31" s="3"/>
      <c r="C31" s="36" t="s">
        <v>19</v>
      </c>
      <c r="D31" s="37"/>
      <c r="E31" s="15">
        <f>E32+E33</f>
        <v>0</v>
      </c>
      <c r="F31" s="30">
        <f>F32+F33</f>
        <v>0</v>
      </c>
      <c r="G31" s="15">
        <f t="shared" si="1"/>
        <v>0</v>
      </c>
      <c r="H31" s="15">
        <v>0</v>
      </c>
      <c r="I31" s="15">
        <v>0</v>
      </c>
      <c r="J31" s="15">
        <f t="shared" si="0"/>
        <v>0</v>
      </c>
    </row>
    <row r="32" spans="1:11 16381:16384" ht="15" customHeight="1" x14ac:dyDescent="0.25">
      <c r="B32" s="3"/>
      <c r="C32" s="6"/>
      <c r="D32" s="7" t="s">
        <v>20</v>
      </c>
      <c r="E32" s="13">
        <v>0</v>
      </c>
      <c r="F32" s="31">
        <v>0</v>
      </c>
      <c r="G32" s="13">
        <v>0</v>
      </c>
      <c r="H32" s="13">
        <v>0</v>
      </c>
      <c r="I32" s="13">
        <v>0</v>
      </c>
      <c r="J32" s="13">
        <v>0</v>
      </c>
    </row>
    <row r="33" spans="2:10" ht="15" customHeight="1" x14ac:dyDescent="0.25">
      <c r="B33" s="3"/>
      <c r="C33" s="6"/>
      <c r="D33" s="7" t="s">
        <v>21</v>
      </c>
      <c r="E33" s="13">
        <v>0</v>
      </c>
      <c r="F33" s="31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 ht="15" customHeight="1" x14ac:dyDescent="0.25">
      <c r="B34" s="3"/>
      <c r="C34" s="36" t="s">
        <v>22</v>
      </c>
      <c r="D34" s="37"/>
      <c r="E34" s="15">
        <v>0</v>
      </c>
      <c r="F34" s="30">
        <v>0</v>
      </c>
      <c r="G34" s="15">
        <f t="shared" si="1"/>
        <v>0</v>
      </c>
      <c r="H34" s="15">
        <v>0</v>
      </c>
      <c r="I34" s="15">
        <v>0</v>
      </c>
      <c r="J34" s="15">
        <f t="shared" si="0"/>
        <v>0</v>
      </c>
    </row>
    <row r="35" spans="2:10" ht="15" customHeight="1" x14ac:dyDescent="0.25">
      <c r="B35" s="33" t="s">
        <v>24</v>
      </c>
      <c r="C35" s="34"/>
      <c r="D35" s="35"/>
      <c r="E35" s="13">
        <f>E12+E24</f>
        <v>58895890.900000006</v>
      </c>
      <c r="F35" s="31">
        <f>F12+F24</f>
        <v>-2633732.4000000004</v>
      </c>
      <c r="G35" s="13">
        <f t="shared" si="1"/>
        <v>56262158.500000007</v>
      </c>
      <c r="H35" s="13">
        <f>SUM(H12+H24)</f>
        <v>53030608.200000003</v>
      </c>
      <c r="I35" s="13">
        <f>SUM(I12+I24)</f>
        <v>53030641.200000003</v>
      </c>
      <c r="J35" s="13">
        <f t="shared" si="0"/>
        <v>3231550.3000000045</v>
      </c>
    </row>
    <row r="36" spans="2:10" ht="15" customHeight="1" x14ac:dyDescent="0.25">
      <c r="B36" s="9"/>
      <c r="C36" s="10"/>
      <c r="D36" s="11"/>
      <c r="E36" s="20"/>
      <c r="F36" s="32"/>
      <c r="G36" s="20"/>
      <c r="H36" s="20"/>
      <c r="I36" s="20"/>
      <c r="J36" s="12"/>
    </row>
    <row r="37" spans="2:10" x14ac:dyDescent="0.25">
      <c r="E37" s="19"/>
      <c r="F37" s="19"/>
      <c r="H37" s="19"/>
      <c r="I37" s="19"/>
    </row>
  </sheetData>
  <mergeCells count="26">
    <mergeCell ref="B7:J7"/>
    <mergeCell ref="B6:J6"/>
    <mergeCell ref="B1:J1"/>
    <mergeCell ref="B2:J2"/>
    <mergeCell ref="B3:J3"/>
    <mergeCell ref="B4:J4"/>
    <mergeCell ref="B5:J5"/>
    <mergeCell ref="B24:D24"/>
    <mergeCell ref="B8:J8"/>
    <mergeCell ref="B9:D10"/>
    <mergeCell ref="E9:I9"/>
    <mergeCell ref="J9:J10"/>
    <mergeCell ref="B12:D12"/>
    <mergeCell ref="C13:D13"/>
    <mergeCell ref="C14:D14"/>
    <mergeCell ref="C15:D15"/>
    <mergeCell ref="C18:D18"/>
    <mergeCell ref="C19:D19"/>
    <mergeCell ref="C22:D22"/>
    <mergeCell ref="B35:D35"/>
    <mergeCell ref="C25:D25"/>
    <mergeCell ref="C26:D26"/>
    <mergeCell ref="C27:D27"/>
    <mergeCell ref="C30:D30"/>
    <mergeCell ref="C31:D31"/>
    <mergeCell ref="C34:D34"/>
  </mergeCells>
  <printOptions horizontalCentered="1"/>
  <pageMargins left="0.39370078740157483" right="0.39370078740157483" top="0.74803149606299213" bottom="0.39370078740157483" header="0.31496062992125984" footer="0.31496062992125984"/>
  <pageSetup orientation="landscape" r:id="rId1"/>
  <ignoredErrors>
    <ignoredError sqref="G14:G15 H24 H35 G12" formula="1"/>
    <ignoredError sqref="E19:F19 H19:I19" formulaRange="1"/>
    <ignoredError sqref="G1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Carol</cp:lastModifiedBy>
  <cp:revision/>
  <cp:lastPrinted>2018-02-19T18:50:06Z</cp:lastPrinted>
  <dcterms:created xsi:type="dcterms:W3CDTF">2017-04-22T18:54:03Z</dcterms:created>
  <dcterms:modified xsi:type="dcterms:W3CDTF">2018-02-19T18:50:11Z</dcterms:modified>
</cp:coreProperties>
</file>